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525" windowWidth="14190" windowHeight="11850"/>
  </bookViews>
  <sheets>
    <sheet name="Доходы" sheetId="7" r:id="rId1"/>
    <sheet name="Расходы" sheetId="3" r:id="rId2"/>
    <sheet name="Источники" sheetId="4" r:id="rId3"/>
  </sheets>
  <definedNames>
    <definedName name="_xlnm.Print_Titles" localSheetId="2">Источники!$1:$5</definedName>
    <definedName name="_xlnm.Print_Titles" localSheetId="1">Расходы!$1:$4</definedName>
    <definedName name="_xlnm.Print_Area" localSheetId="0">Доходы!$A$6:$E$8</definedName>
    <definedName name="_xlnm.Print_Area" localSheetId="2">Источники!$A$1:$E$25</definedName>
    <definedName name="_xlnm.Print_Area" localSheetId="1">Расходы!$A$1:$E$281</definedName>
  </definedNames>
  <calcPr calcId="144525" iterate="1"/>
</workbook>
</file>

<file path=xl/calcChain.xml><?xml version="1.0" encoding="utf-8"?>
<calcChain xmlns="http://schemas.openxmlformats.org/spreadsheetml/2006/main">
  <c r="D20" i="4" l="1"/>
  <c r="D24" i="4"/>
  <c r="D14" i="3"/>
  <c r="D10" i="3"/>
  <c r="D9" i="3" s="1"/>
  <c r="D8" i="3" s="1"/>
  <c r="C8" i="3"/>
  <c r="C10" i="3"/>
  <c r="C9" i="3" s="1"/>
  <c r="C7" i="3" s="1"/>
  <c r="C5" i="3" s="1"/>
  <c r="C32" i="3"/>
  <c r="C38" i="3"/>
  <c r="C39" i="3"/>
  <c r="D39" i="3"/>
  <c r="D38" i="3" s="1"/>
  <c r="D32" i="3" s="1"/>
  <c r="C14" i="3"/>
  <c r="C15" i="3"/>
  <c r="C15" i="7"/>
  <c r="C40" i="7"/>
  <c r="C38" i="7"/>
  <c r="C37" i="7" s="1"/>
  <c r="C33" i="7" s="1"/>
  <c r="C35" i="7"/>
  <c r="C34" i="7"/>
  <c r="C30" i="7"/>
  <c r="C28" i="7"/>
  <c r="C26" i="7"/>
  <c r="C25" i="7"/>
  <c r="C23" i="7"/>
  <c r="C22" i="7" s="1"/>
  <c r="C20" i="7"/>
  <c r="C19" i="7" s="1"/>
  <c r="C13" i="7" s="1"/>
  <c r="C14" i="7"/>
  <c r="D7" i="3" l="1"/>
  <c r="C32" i="7"/>
  <c r="C42" i="7" s="1"/>
  <c r="C20" i="4" s="1"/>
  <c r="E52" i="3" l="1"/>
  <c r="E56" i="3"/>
  <c r="E57" i="3"/>
  <c r="E58" i="3"/>
  <c r="E61" i="3"/>
  <c r="E64" i="3"/>
  <c r="E67" i="3"/>
  <c r="E68" i="3"/>
  <c r="E69" i="3"/>
  <c r="E73" i="3"/>
  <c r="E74" i="3"/>
  <c r="E75" i="3"/>
  <c r="E78" i="3"/>
  <c r="E81" i="3"/>
  <c r="E82" i="3"/>
  <c r="E85" i="3"/>
  <c r="E89" i="3"/>
  <c r="E91" i="3"/>
  <c r="E92" i="3"/>
  <c r="E14" i="4" l="1"/>
  <c r="E6" i="3"/>
  <c r="E11" i="3"/>
  <c r="E12" i="3"/>
  <c r="E13" i="3"/>
  <c r="E20" i="3"/>
  <c r="E21" i="3"/>
  <c r="E22" i="3"/>
  <c r="E23" i="3"/>
  <c r="E26" i="3"/>
  <c r="E29" i="3"/>
  <c r="E30" i="3"/>
  <c r="E31" i="3"/>
  <c r="E35" i="3"/>
  <c r="E36" i="3"/>
  <c r="E37" i="3"/>
  <c r="E40" i="3"/>
  <c r="E43" i="3"/>
  <c r="E46" i="3"/>
  <c r="E47" i="3"/>
  <c r="E48" i="3"/>
  <c r="E95" i="3"/>
  <c r="E100" i="3"/>
  <c r="E101" i="3"/>
  <c r="E102" i="3"/>
  <c r="E105" i="3"/>
  <c r="E109" i="3"/>
  <c r="E110" i="3"/>
  <c r="E111" i="3"/>
  <c r="E114" i="3"/>
  <c r="E119" i="3"/>
  <c r="E123" i="3"/>
  <c r="E127" i="3"/>
  <c r="E130" i="3"/>
  <c r="E135" i="3"/>
  <c r="E136" i="3"/>
  <c r="E139" i="3"/>
  <c r="E143" i="3"/>
  <c r="E147" i="3"/>
  <c r="D16" i="4" l="1"/>
  <c r="D15" i="4" s="1"/>
  <c r="D6" i="4" s="1"/>
  <c r="D19" i="4"/>
  <c r="D23" i="4"/>
  <c r="D22" i="4" l="1"/>
  <c r="D18" i="4"/>
  <c r="D17" i="4" s="1"/>
  <c r="D21" i="4" l="1"/>
  <c r="E10" i="3" l="1"/>
  <c r="D145" i="3" l="1"/>
  <c r="D144" i="3" l="1"/>
  <c r="D7" i="4"/>
  <c r="E7" i="4" s="1"/>
  <c r="D9" i="4"/>
  <c r="D13" i="4"/>
  <c r="E13" i="4" s="1"/>
  <c r="C7" i="4"/>
  <c r="C9" i="4"/>
  <c r="C13" i="4"/>
  <c r="E9" i="4" l="1"/>
  <c r="D94" i="3"/>
  <c r="D236" i="3"/>
  <c r="C94" i="3"/>
  <c r="C51" i="3"/>
  <c r="E94" i="3" l="1"/>
  <c r="C93" i="3"/>
  <c r="C50" i="3"/>
  <c r="D93" i="3"/>
  <c r="E93" i="3" l="1"/>
  <c r="C12" i="4" l="1"/>
  <c r="D12" i="4"/>
  <c r="E12" i="4" l="1"/>
  <c r="C11" i="4"/>
  <c r="D11" i="4"/>
  <c r="E11" i="4" s="1"/>
  <c r="D104" i="3"/>
  <c r="E104" i="3" s="1"/>
  <c r="C104" i="3"/>
  <c r="D15" i="3"/>
  <c r="E15" i="3" s="1"/>
  <c r="D34" i="3"/>
  <c r="D42" i="3"/>
  <c r="D45" i="3"/>
  <c r="D51" i="3"/>
  <c r="E51" i="3" s="1"/>
  <c r="D55" i="3"/>
  <c r="D60" i="3"/>
  <c r="D63" i="3"/>
  <c r="D66" i="3"/>
  <c r="D72" i="3"/>
  <c r="D77" i="3"/>
  <c r="D80" i="3"/>
  <c r="D84" i="3"/>
  <c r="D88" i="3"/>
  <c r="D90" i="3"/>
  <c r="D99" i="3"/>
  <c r="D108" i="3"/>
  <c r="D113" i="3"/>
  <c r="D118" i="3"/>
  <c r="D122" i="3"/>
  <c r="D126" i="3"/>
  <c r="D129" i="3"/>
  <c r="D134" i="3"/>
  <c r="D138" i="3"/>
  <c r="D142" i="3"/>
  <c r="E142" i="3" s="1"/>
  <c r="D150" i="3"/>
  <c r="D149" i="3" s="1"/>
  <c r="D153" i="3"/>
  <c r="D152" i="3" s="1"/>
  <c r="D158" i="3"/>
  <c r="D157" i="3" s="1"/>
  <c r="D156" i="3" s="1"/>
  <c r="D163" i="3"/>
  <c r="D166" i="3"/>
  <c r="D171" i="3"/>
  <c r="D170" i="3" s="1"/>
  <c r="D169" i="3" s="1"/>
  <c r="D176" i="3"/>
  <c r="D175" i="3" s="1"/>
  <c r="D179" i="3"/>
  <c r="D178" i="3" s="1"/>
  <c r="D182" i="3"/>
  <c r="D184" i="3"/>
  <c r="D188" i="3"/>
  <c r="D187" i="3" s="1"/>
  <c r="D191" i="3"/>
  <c r="D193" i="3"/>
  <c r="D198" i="3"/>
  <c r="D197" i="3" s="1"/>
  <c r="D201" i="3"/>
  <c r="D200" i="3" s="1"/>
  <c r="D206" i="3"/>
  <c r="D205" i="3" s="1"/>
  <c r="D208" i="3"/>
  <c r="D213" i="3"/>
  <c r="D212" i="3" s="1"/>
  <c r="D211" i="3" s="1"/>
  <c r="D210" i="3" s="1"/>
  <c r="D218" i="3"/>
  <c r="D217" i="3" s="1"/>
  <c r="D216" i="3" s="1"/>
  <c r="D221" i="3"/>
  <c r="D220" i="3" s="1"/>
  <c r="D225" i="3"/>
  <c r="D224" i="3" s="1"/>
  <c r="D228" i="3"/>
  <c r="D227" i="3" s="1"/>
  <c r="D232" i="3"/>
  <c r="D241" i="3"/>
  <c r="D240" i="3" s="1"/>
  <c r="D244" i="3"/>
  <c r="D243" i="3" s="1"/>
  <c r="D248" i="3"/>
  <c r="D247" i="3" s="1"/>
  <c r="D251" i="3"/>
  <c r="D250" i="3" s="1"/>
  <c r="D257" i="3"/>
  <c r="D256" i="3" s="1"/>
  <c r="D255" i="3" s="1"/>
  <c r="D262" i="3"/>
  <c r="D261" i="3" s="1"/>
  <c r="D264" i="3"/>
  <c r="D266" i="3"/>
  <c r="D270" i="3"/>
  <c r="D269" i="3" s="1"/>
  <c r="D275" i="3"/>
  <c r="D274" i="3" s="1"/>
  <c r="D273" i="3" s="1"/>
  <c r="D272" i="3" s="1"/>
  <c r="D281" i="3"/>
  <c r="D280" i="3" s="1"/>
  <c r="D279" i="3" s="1"/>
  <c r="D278" i="3" s="1"/>
  <c r="C281" i="3"/>
  <c r="C280" i="3" s="1"/>
  <c r="C279" i="3" s="1"/>
  <c r="C278" i="3" s="1"/>
  <c r="C275" i="3"/>
  <c r="C274" i="3" s="1"/>
  <c r="C273" i="3" s="1"/>
  <c r="C272" i="3" s="1"/>
  <c r="C267" i="3"/>
  <c r="C266" i="3" s="1"/>
  <c r="C270" i="3"/>
  <c r="C269" i="3" s="1"/>
  <c r="C264" i="3"/>
  <c r="C262" i="3"/>
  <c r="C261" i="3" s="1"/>
  <c r="C257" i="3"/>
  <c r="C256" i="3" s="1"/>
  <c r="C255" i="3" s="1"/>
  <c r="C236" i="3"/>
  <c r="C251" i="3"/>
  <c r="C250" i="3" s="1"/>
  <c r="C248" i="3"/>
  <c r="C247" i="3" s="1"/>
  <c r="C244" i="3"/>
  <c r="C243" i="3" s="1"/>
  <c r="C241" i="3"/>
  <c r="C240" i="3" s="1"/>
  <c r="C232" i="3"/>
  <c r="C225" i="3"/>
  <c r="C224" i="3" s="1"/>
  <c r="C228" i="3"/>
  <c r="C227" i="3" s="1"/>
  <c r="C221" i="3"/>
  <c r="C220" i="3" s="1"/>
  <c r="C218" i="3"/>
  <c r="C217" i="3" s="1"/>
  <c r="C216" i="3" s="1"/>
  <c r="C213" i="3"/>
  <c r="C212" i="3" s="1"/>
  <c r="C211" i="3" s="1"/>
  <c r="C210" i="3" s="1"/>
  <c r="C206" i="3"/>
  <c r="C205" i="3" s="1"/>
  <c r="C208" i="3"/>
  <c r="C201" i="3"/>
  <c r="C200" i="3" s="1"/>
  <c r="C198" i="3"/>
  <c r="C197" i="3" s="1"/>
  <c r="C193" i="3"/>
  <c r="C191" i="3"/>
  <c r="C188" i="3"/>
  <c r="C187" i="3" s="1"/>
  <c r="C184" i="3"/>
  <c r="C182" i="3"/>
  <c r="C176" i="3"/>
  <c r="C175" i="3" s="1"/>
  <c r="C179" i="3"/>
  <c r="C178" i="3" s="1"/>
  <c r="C171" i="3"/>
  <c r="C170" i="3" s="1"/>
  <c r="C169" i="3" s="1"/>
  <c r="C166" i="3"/>
  <c r="C163" i="3"/>
  <c r="C158" i="3"/>
  <c r="C157" i="3" s="1"/>
  <c r="C156" i="3" s="1"/>
  <c r="C153" i="3"/>
  <c r="C152" i="3" s="1"/>
  <c r="C150" i="3"/>
  <c r="C149" i="3" s="1"/>
  <c r="C146" i="3"/>
  <c r="E146" i="3" s="1"/>
  <c r="C142" i="3"/>
  <c r="C134" i="3"/>
  <c r="E134" i="3" l="1"/>
  <c r="E126" i="3"/>
  <c r="D223" i="3"/>
  <c r="D8" i="4"/>
  <c r="E8" i="4" s="1"/>
  <c r="D10" i="4"/>
  <c r="E10" i="4" s="1"/>
  <c r="C8" i="4"/>
  <c r="C10" i="4"/>
  <c r="D190" i="3"/>
  <c r="D186" i="3" s="1"/>
  <c r="D128" i="3"/>
  <c r="D112" i="3"/>
  <c r="D87" i="3"/>
  <c r="D71" i="3"/>
  <c r="D54" i="3"/>
  <c r="D103" i="3"/>
  <c r="C133" i="3"/>
  <c r="D141" i="3"/>
  <c r="D125" i="3"/>
  <c r="D107" i="3"/>
  <c r="D83" i="3"/>
  <c r="D65" i="3"/>
  <c r="D50" i="3"/>
  <c r="E50" i="3" s="1"/>
  <c r="D33" i="3"/>
  <c r="E14" i="3"/>
  <c r="C141" i="3"/>
  <c r="C231" i="3"/>
  <c r="C230" i="3" s="1"/>
  <c r="D137" i="3"/>
  <c r="D121" i="3"/>
  <c r="D98" i="3"/>
  <c r="D79" i="3"/>
  <c r="D62" i="3"/>
  <c r="D44" i="3"/>
  <c r="C145" i="3"/>
  <c r="E145" i="3" s="1"/>
  <c r="D133" i="3"/>
  <c r="D117" i="3"/>
  <c r="D76" i="3"/>
  <c r="D59" i="3"/>
  <c r="D41" i="3"/>
  <c r="C103" i="3"/>
  <c r="C223" i="3"/>
  <c r="C260" i="3"/>
  <c r="C254" i="3" s="1"/>
  <c r="C181" i="3"/>
  <c r="C174" i="3" s="1"/>
  <c r="C204" i="3"/>
  <c r="C190" i="3"/>
  <c r="C186" i="3" s="1"/>
  <c r="C162" i="3"/>
  <c r="C161" i="3" s="1"/>
  <c r="C148" i="3"/>
  <c r="D231" i="3"/>
  <c r="D230" i="3" s="1"/>
  <c r="D204" i="3"/>
  <c r="D181" i="3"/>
  <c r="D174" i="3" s="1"/>
  <c r="D162" i="3"/>
  <c r="D161" i="3" s="1"/>
  <c r="D260" i="3"/>
  <c r="D254" i="3" s="1"/>
  <c r="D196" i="3"/>
  <c r="D148" i="3"/>
  <c r="C196" i="3"/>
  <c r="C138" i="3"/>
  <c r="E138" i="3" s="1"/>
  <c r="C129" i="3"/>
  <c r="E129" i="3" s="1"/>
  <c r="C126" i="3"/>
  <c r="C122" i="3"/>
  <c r="E122" i="3" s="1"/>
  <c r="C118" i="3"/>
  <c r="E118" i="3" s="1"/>
  <c r="C113" i="3"/>
  <c r="E113" i="3" s="1"/>
  <c r="C108" i="3"/>
  <c r="E108" i="3" s="1"/>
  <c r="C99" i="3"/>
  <c r="E99" i="3" s="1"/>
  <c r="C90" i="3"/>
  <c r="E90" i="3" s="1"/>
  <c r="C88" i="3"/>
  <c r="E88" i="3" s="1"/>
  <c r="E133" i="3" l="1"/>
  <c r="E103" i="3"/>
  <c r="E141" i="3"/>
  <c r="D215" i="3"/>
  <c r="D70" i="3"/>
  <c r="D106" i="3"/>
  <c r="D124" i="3"/>
  <c r="C107" i="3"/>
  <c r="E107" i="3" s="1"/>
  <c r="C125" i="3"/>
  <c r="E125" i="3" s="1"/>
  <c r="D116" i="3"/>
  <c r="D97" i="3"/>
  <c r="C128" i="3"/>
  <c r="E128" i="3" s="1"/>
  <c r="D49" i="3"/>
  <c r="E49" i="3" s="1"/>
  <c r="C117" i="3"/>
  <c r="E117" i="3" s="1"/>
  <c r="C137" i="3"/>
  <c r="E137" i="3" s="1"/>
  <c r="D120" i="3"/>
  <c r="C144" i="3"/>
  <c r="E144" i="3" s="1"/>
  <c r="C87" i="3"/>
  <c r="E87" i="3" s="1"/>
  <c r="C112" i="3"/>
  <c r="E112" i="3" s="1"/>
  <c r="D53" i="3"/>
  <c r="D132" i="3"/>
  <c r="C98" i="3"/>
  <c r="E98" i="3" s="1"/>
  <c r="C121" i="3"/>
  <c r="E121" i="3" s="1"/>
  <c r="D86" i="3"/>
  <c r="C140" i="3"/>
  <c r="D140" i="3"/>
  <c r="E140" i="3" s="1"/>
  <c r="D195" i="3"/>
  <c r="C215" i="3"/>
  <c r="C195" i="3"/>
  <c r="C155" i="3"/>
  <c r="D155" i="3"/>
  <c r="C84" i="3"/>
  <c r="E84" i="3" s="1"/>
  <c r="C80" i="3"/>
  <c r="E80" i="3" s="1"/>
  <c r="C77" i="3"/>
  <c r="E77" i="3" s="1"/>
  <c r="C72" i="3"/>
  <c r="E72" i="3" s="1"/>
  <c r="C66" i="3"/>
  <c r="E66" i="3" s="1"/>
  <c r="C63" i="3"/>
  <c r="E63" i="3" s="1"/>
  <c r="C60" i="3"/>
  <c r="E60" i="3" s="1"/>
  <c r="C55" i="3"/>
  <c r="E55" i="3" s="1"/>
  <c r="C45" i="3"/>
  <c r="E45" i="3" s="1"/>
  <c r="E39" i="3"/>
  <c r="C42" i="3"/>
  <c r="E42" i="3" s="1"/>
  <c r="C34" i="3"/>
  <c r="E34" i="3" s="1"/>
  <c r="C28" i="3"/>
  <c r="E28" i="3" s="1"/>
  <c r="C25" i="3"/>
  <c r="E25" i="3" s="1"/>
  <c r="C19" i="3"/>
  <c r="E19" i="3" s="1"/>
  <c r="E132" i="3" l="1"/>
  <c r="C86" i="3"/>
  <c r="E86" i="3" s="1"/>
  <c r="D131" i="3"/>
  <c r="D5" i="3" s="1"/>
  <c r="D115" i="3"/>
  <c r="C106" i="3"/>
  <c r="E106" i="3" s="1"/>
  <c r="D96" i="3"/>
  <c r="C124" i="3"/>
  <c r="E124" i="3" s="1"/>
  <c r="C33" i="3"/>
  <c r="C71" i="3"/>
  <c r="E71" i="3" s="1"/>
  <c r="C18" i="3"/>
  <c r="E18" i="3" s="1"/>
  <c r="C41" i="3"/>
  <c r="E41" i="3" s="1"/>
  <c r="C76" i="3"/>
  <c r="E76" i="3" s="1"/>
  <c r="C132" i="3"/>
  <c r="C24" i="3"/>
  <c r="E24" i="3" s="1"/>
  <c r="C62" i="3"/>
  <c r="E62" i="3" s="1"/>
  <c r="C79" i="3"/>
  <c r="E79" i="3" s="1"/>
  <c r="C54" i="3"/>
  <c r="E54" i="3" s="1"/>
  <c r="C59" i="3"/>
  <c r="E59" i="3" s="1"/>
  <c r="C97" i="3"/>
  <c r="E97" i="3" s="1"/>
  <c r="C27" i="3"/>
  <c r="E27" i="3" s="1"/>
  <c r="C44" i="3"/>
  <c r="E44" i="3" s="1"/>
  <c r="C65" i="3"/>
  <c r="E65" i="3" s="1"/>
  <c r="C83" i="3"/>
  <c r="E83" i="3" s="1"/>
  <c r="C120" i="3"/>
  <c r="E120" i="3" s="1"/>
  <c r="C116" i="3"/>
  <c r="E116" i="3" s="1"/>
  <c r="E148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10" i="3"/>
  <c r="E211" i="3"/>
  <c r="E212" i="3"/>
  <c r="E213" i="3"/>
  <c r="E214" i="3"/>
  <c r="E215" i="3"/>
  <c r="E216" i="3"/>
  <c r="E217" i="3"/>
  <c r="E218" i="3"/>
  <c r="E219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50" i="3"/>
  <c r="E251" i="3"/>
  <c r="E252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9" i="3"/>
  <c r="E270" i="3"/>
  <c r="E271" i="3"/>
  <c r="E272" i="3"/>
  <c r="E273" i="3"/>
  <c r="E274" i="3"/>
  <c r="E275" i="3"/>
  <c r="E276" i="3"/>
  <c r="E277" i="3"/>
  <c r="E38" i="3" l="1"/>
  <c r="E33" i="3"/>
  <c r="E8" i="3"/>
  <c r="E9" i="3"/>
  <c r="E32" i="3"/>
  <c r="C70" i="3"/>
  <c r="E70" i="3" s="1"/>
  <c r="C96" i="3"/>
  <c r="E96" i="3" s="1"/>
  <c r="C53" i="3"/>
  <c r="E53" i="3" s="1"/>
  <c r="C115" i="3"/>
  <c r="E115" i="3" s="1"/>
  <c r="C17" i="3"/>
  <c r="E17" i="3" s="1"/>
  <c r="C131" i="3"/>
  <c r="E131" i="3" s="1"/>
  <c r="E7" i="3" l="1"/>
  <c r="E5" i="3" l="1"/>
  <c r="C24" i="4"/>
  <c r="E24" i="4" s="1"/>
  <c r="C23" i="4" l="1"/>
  <c r="E23" i="4" s="1"/>
  <c r="C22" i="4" l="1"/>
  <c r="C21" i="4" s="1"/>
  <c r="E21" i="4" s="1"/>
  <c r="C19" i="4"/>
  <c r="E22" i="4" l="1"/>
  <c r="E19" i="4"/>
  <c r="C18" i="4"/>
  <c r="C16" i="4"/>
  <c r="E20" i="4"/>
  <c r="C17" i="4" l="1"/>
  <c r="E17" i="4" s="1"/>
  <c r="E18" i="4"/>
  <c r="E16" i="4"/>
  <c r="C15" i="4"/>
  <c r="E15" i="4" l="1"/>
  <c r="C6" i="4"/>
  <c r="E6" i="4" s="1"/>
  <c r="E16" i="7"/>
  <c r="D15" i="7"/>
  <c r="E15" i="7" s="1"/>
  <c r="E17" i="7"/>
  <c r="D14" i="7" l="1"/>
  <c r="E14" i="7" l="1"/>
  <c r="D23" i="7"/>
  <c r="E23" i="7" s="1"/>
  <c r="E24" i="7"/>
  <c r="D26" i="7"/>
  <c r="E27" i="7"/>
  <c r="E26" i="7" l="1"/>
  <c r="D25" i="7"/>
  <c r="E25" i="7" s="1"/>
  <c r="D28" i="7"/>
  <c r="E28" i="7" s="1"/>
  <c r="E29" i="7"/>
  <c r="D22" i="7" l="1"/>
  <c r="E22" i="7" l="1"/>
  <c r="D20" i="7"/>
  <c r="D19" i="7" s="1"/>
  <c r="E21" i="7"/>
  <c r="E19" i="7" l="1"/>
  <c r="E20" i="7"/>
  <c r="D30" i="7"/>
  <c r="E30" i="7" s="1"/>
  <c r="E31" i="7"/>
  <c r="D13" i="7" l="1"/>
  <c r="E13" i="7" s="1"/>
  <c r="D35" i="7"/>
  <c r="E35" i="7" s="1"/>
  <c r="E36" i="7"/>
  <c r="D34" i="7" l="1"/>
  <c r="E34" i="7" l="1"/>
  <c r="D38" i="7"/>
  <c r="E38" i="7" s="1"/>
  <c r="E39" i="7"/>
  <c r="D37" i="7" l="1"/>
  <c r="E37" i="7" l="1"/>
  <c r="D33" i="7"/>
  <c r="E33" i="7" l="1"/>
  <c r="D40" i="7"/>
  <c r="D32" i="7" s="1"/>
  <c r="E41" i="7"/>
  <c r="D42" i="7" l="1"/>
  <c r="E42" i="7" s="1"/>
  <c r="E32" i="7"/>
  <c r="E40" i="7"/>
</calcChain>
</file>

<file path=xl/sharedStrings.xml><?xml version="1.0" encoding="utf-8"?>
<sst xmlns="http://schemas.openxmlformats.org/spreadsheetml/2006/main" count="680" uniqueCount="479">
  <si>
    <t>Наименование 
показателя</t>
  </si>
  <si>
    <t>1</t>
  </si>
  <si>
    <t>3</t>
  </si>
  <si>
    <t>4</t>
  </si>
  <si>
    <t>5</t>
  </si>
  <si>
    <t>6</t>
  </si>
  <si>
    <t>х</t>
  </si>
  <si>
    <t xml:space="preserve">в том числе: </t>
  </si>
  <si>
    <t>""</t>
  </si>
  <si>
    <t>Код расхода по бюджетной классификации</t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</si>
  <si>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</si>
  <si>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</si>
  <si>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</si>
  <si>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</si>
  <si>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</si>
  <si>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</si>
  <si>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</si>
  <si>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</si>
  <si>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</si>
  <si>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</si>
  <si>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</si>
  <si>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</si>
  <si>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000 0102 0000000000 122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</si>
  <si>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</si>
  <si>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</si>
  <si>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Закупка товаров, работ и услуг для обеспечения государственных (муниципальных) нужд</t>
  </si>
  <si>
    <t xml:space="preserve"> 000 0102 0000000000 200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</si>
  <si>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</si>
  <si>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000 0102 0000000000 240</t>
  </si>
  <si>
    <t xml:space="preserve">  Прочая закупка товаров, работ и услуг для обеспечения государственных (муниципальных) нужд</t>
  </si>
  <si>
    <t xml:space="preserve"> 000 0102 0000000000 244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</si>
  <si>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</si>
  <si>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</si>
  <si>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</si>
  <si>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</si>
  <si>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</si>
  <si>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</si>
  <si>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</si>
  <si>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</si>
  <si>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</si>
  <si>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</si>
  <si>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</si>
  <si>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</si>
  <si>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</si>
  <si>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</si>
  <si>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</si>
  <si>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</si>
  <si>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</si>
  <si>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</si>
  <si>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</si>
  <si>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</si>
  <si>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</si>
  <si>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</si>
  <si>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</si>
  <si>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</si>
  <si>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</si>
  <si>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</si>
  <si>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</si>
  <si>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</si>
  <si>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</si>
  <si>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</si>
  <si>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</si>
  <si>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</si>
  <si>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</si>
  <si>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</si>
  <si>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</si>
  <si>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000 0106 0000000000 300</t>
  </si>
  <si>
    <t xml:space="preserve"> 000 0106 0000000000 320</t>
  </si>
  <si>
    <t xml:space="preserve"> 000 0106 0000000000 321</t>
  </si>
  <si>
    <t xml:space="preserve"> 000 0106 0000000000 800</t>
  </si>
  <si>
    <t xml:space="preserve"> 000 0106 0000000000 850</t>
  </si>
  <si>
    <t xml:space="preserve"> 000 0106 0000000000 851</t>
  </si>
  <si>
    <t xml:space="preserve"> 000 0106 0000000000 852</t>
  </si>
  <si>
    <t xml:space="preserve"> 000 0106 0000000000 853</t>
  </si>
  <si>
    <t xml:space="preserve">  Обеспечение проведения выборов и референдумов</t>
  </si>
  <si>
    <t xml:space="preserve"> 000 0107 0000000000 000</t>
  </si>
  <si>
    <t xml:space="preserve"> 000 0107 0000000000 100</t>
  </si>
  <si>
    <t xml:space="preserve"> 000 0107 0000000000 120</t>
  </si>
  <si>
    <t xml:space="preserve"> 000 0107 0000000000 121</t>
  </si>
  <si>
    <t xml:space="preserve"> 000 0107 0000000000 122</t>
  </si>
  <si>
    <t xml:space="preserve"> 000 0107 0000000000 129</t>
  </si>
  <si>
    <t xml:space="preserve"> 000 0107 0000000000 200</t>
  </si>
  <si>
    <t xml:space="preserve"> 000 0107 0000000000 240</t>
  </si>
  <si>
    <t xml:space="preserve"> 000 0107 0000000000 244</t>
  </si>
  <si>
    <t xml:space="preserve"> 000 0107 0000000000 800</t>
  </si>
  <si>
    <t xml:space="preserve"> 000 0107 0000000000 850</t>
  </si>
  <si>
    <t xml:space="preserve"> 000 0107 0000000000 853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</si>
  <si>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</si>
  <si>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</si>
  <si>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</si>
  <si>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</si>
  <si>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</si>
  <si>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</si>
  <si>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</si>
  <si>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</si>
  <si>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</si>
  <si>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</si>
  <si>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000 0113 0000000000 300</t>
  </si>
  <si>
    <t xml:space="preserve">  Иные выплаты населению</t>
  </si>
  <si>
    <t xml:space="preserve"> 000 0113 0000000000 360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</si>
  <si>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</si>
  <si>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</si>
  <si>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Органы юстиции</t>
  </si>
  <si>
    <t xml:space="preserve"> 000 0304 0000000000 000</t>
  </si>
  <si>
    <t xml:space="preserve"> 000 0304 0000000000 100</t>
  </si>
  <si>
    <t xml:space="preserve"> 000 0304 0000000000 120</t>
  </si>
  <si>
    <t xml:space="preserve"> 000 0304 0000000000 121</t>
  </si>
  <si>
    <t xml:space="preserve"> 000 0304 0000000000 122</t>
  </si>
  <si>
    <t xml:space="preserve"> 000 0304 0000000000 129</t>
  </si>
  <si>
    <t xml:space="preserve"> 000 0304 0000000000 200</t>
  </si>
  <si>
    <t xml:space="preserve"> 000 0304 0000000000 240</t>
  </si>
  <si>
    <t xml:space="preserve"> 000 0304 0000000000 244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</si>
  <si>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</si>
  <si>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</si>
  <si>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000 0309 0000000000 100</t>
  </si>
  <si>
    <t xml:space="preserve"> 000 0309 0000000000 120</t>
  </si>
  <si>
    <t xml:space="preserve"> 000 0309 0000000000 121</t>
  </si>
  <si>
    <t xml:space="preserve"> 000 0309 0000000000 122</t>
  </si>
  <si>
    <t xml:space="preserve"> 000 0309 0000000000 129</t>
  </si>
  <si>
    <t xml:space="preserve"> 000 0309 0000000000 200</t>
  </si>
  <si>
    <t xml:space="preserve"> 000 0309 0000000000 240</t>
  </si>
  <si>
    <t xml:space="preserve"> 000 0309 0000000000 244</t>
  </si>
  <si>
    <t xml:space="preserve">  НАЦИОНАЛЬНАЯ ЭКОНОМИКА</t>
  </si>
  <si>
    <t xml:space="preserve"> 000 0400 0000000000 000</t>
  </si>
  <si>
    <t xml:space="preserve">  Сельское хозяйство и рыболовство</t>
  </si>
  <si>
    <t xml:space="preserve"> 000 0405 0000000000 000</t>
  </si>
  <si>
    <t xml:space="preserve"> 000 0405 0000000000 800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</si>
  <si>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</si>
  <si>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000 0405 0000000000 810</t>
  </si>
  <si>
    <t xml:space="preserve">  Иные 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</si>
  <si>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 xml:space="preserve"> 000 0405 0000000000 814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</si>
  <si>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</si>
  <si>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</si>
  <si>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</si>
  <si>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</si>
  <si>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</si>
  <si>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Межбюджетные трансферты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</si>
  <si>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</si>
  <si>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</si>
  <si>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</si>
  <si>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</si>
  <si>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</si>
  <si>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000 0412 0000000000 800</t>
  </si>
  <si>
    <t xml:space="preserve"> 000 0412 0000000000 810</t>
  </si>
  <si>
    <t xml:space="preserve"> 000 0412 0000000000 814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</si>
  <si>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</si>
  <si>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</si>
  <si>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</si>
  <si>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</si>
  <si>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</si>
  <si>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</si>
  <si>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</si>
  <si>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</si>
  <si>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</si>
  <si>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 Коммунальное хозяйство</t>
  </si>
  <si>
    <t xml:space="preserve"> 000 0502 0000000000 000</t>
  </si>
  <si>
    <t xml:space="preserve"> 000 0502 0000000000 800</t>
  </si>
  <si>
    <t xml:space="preserve"> 000 0502 0000000000 810</t>
  </si>
  <si>
    <t xml:space="preserve"> 000 0502 0000000000 814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</si>
  <si>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</si>
  <si>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</si>
  <si>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</si>
  <si>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</si>
  <si>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</si>
  <si>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</si>
  <si>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000 0505 0000000000 800</t>
  </si>
  <si>
    <t xml:space="preserve"> 000 0505 0000000000 810</t>
  </si>
  <si>
    <t xml:space="preserve"> 000 0505 0000000000 814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</si>
  <si>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</si>
  <si>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</si>
  <si>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</si>
  <si>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</si>
  <si>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 Предоставление субсидий бюджетным, автономным учреждениям и иным некоммерческим организациям</t>
  </si>
  <si>
    <t xml:space="preserve"> 000 0701 0000000000 600</t>
  </si>
  <si>
    <t xml:space="preserve">  Субсидии бюджетным учреждениям</t>
  </si>
  <si>
    <t xml:space="preserve"> 000 0701 0000000000 610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</si>
  <si>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</si>
  <si>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</si>
  <si>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 xml:space="preserve">  Субсидии бюджетным учреждениям на иные цели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</si>
  <si>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</si>
  <si>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</si>
  <si>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</si>
  <si>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</si>
  <si>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</si>
  <si>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</si>
  <si>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</si>
  <si>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Субсидии автономным учреждениям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</si>
  <si>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</si>
  <si>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</si>
  <si>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</si>
  <si>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 Субсидии автономным учреждениям на иные цели</t>
  </si>
  <si>
    <t xml:space="preserve"> 000 0702 0000000000 622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</si>
  <si>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</si>
  <si>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</si>
  <si>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</si>
  <si>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000 0703 0000000000 620</t>
  </si>
  <si>
    <t xml:space="preserve"> 000 0703 0000000000 621</t>
  </si>
  <si>
    <t xml:space="preserve"> 000 0703 0000000000 622</t>
  </si>
  <si>
    <t xml:space="preserve">  Молодежная политика и оздоровление детей</t>
  </si>
  <si>
    <t xml:space="preserve"> 000 0707 0000000000 000</t>
  </si>
  <si>
    <t xml:space="preserve"> 000 0707 0000000000 100</t>
  </si>
  <si>
    <t xml:space="preserve"> 000 0707 0000000000 120</t>
  </si>
  <si>
    <t xml:space="preserve"> 000 0707 0000000000 123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</si>
  <si>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</si>
  <si>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</si>
  <si>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</si>
  <si>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</si>
  <si>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</si>
  <si>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</si>
  <si>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000 0707 0000000000 620</t>
  </si>
  <si>
    <t xml:space="preserve"> 000 0707 0000000000 622</t>
  </si>
  <si>
    <t xml:space="preserve">  Другие вопросы в области образования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</si>
  <si>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</si>
  <si>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</si>
  <si>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</si>
  <si>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</si>
  <si>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000 0709 0000000000 600</t>
  </si>
  <si>
    <t xml:space="preserve"> 000 0709 0000000000 610</t>
  </si>
  <si>
    <t xml:space="preserve"> 000 0709 0000000000 612</t>
  </si>
  <si>
    <t xml:space="preserve"> 000 0709 0000000000 620</t>
  </si>
  <si>
    <t xml:space="preserve"> 000 0709 0000000000 622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</si>
  <si>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</si>
  <si>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</si>
  <si>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</si>
  <si>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</si>
  <si>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</si>
  <si>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</si>
  <si>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</si>
  <si>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</si>
  <si>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000 0801 0000000000 620</t>
  </si>
  <si>
    <t xml:space="preserve"> 000 0801 0000000000 621</t>
  </si>
  <si>
    <t xml:space="preserve"> 000 0801 0000000000 622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</si>
  <si>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</si>
  <si>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</si>
  <si>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000 0804 0000000000 200</t>
  </si>
  <si>
    <t xml:space="preserve"> 000 0804 0000000000 240</t>
  </si>
  <si>
    <t xml:space="preserve"> 000 0804 0000000000 244</t>
  </si>
  <si>
    <t xml:space="preserve">  ЗДРАВООХРАНЕНИЕ</t>
  </si>
  <si>
    <t xml:space="preserve"> 000 0900 0000000000 000</t>
  </si>
  <si>
    <t xml:space="preserve">  Санитарно-эпидемиологическое благополучие</t>
  </si>
  <si>
    <t xml:space="preserve"> 000 0907 0000000000 000</t>
  </si>
  <si>
    <t xml:space="preserve"> 000 0907 0000000000 200</t>
  </si>
  <si>
    <t xml:space="preserve"> 000 0907 0000000000 240</t>
  </si>
  <si>
    <t xml:space="preserve"> 000 0907 0000000000 244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</si>
  <si>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</si>
  <si>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</si>
  <si>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</si>
  <si>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</si>
  <si>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</si>
  <si>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000 1001 0000000000 320</t>
  </si>
  <si>
    <t xml:space="preserve"> 000 1001 0000000000 321</t>
  </si>
  <si>
    <t xml:space="preserve">  Социальное обеспечение населения</t>
  </si>
  <si>
    <t xml:space="preserve"> 000 1003 0000000000 000</t>
  </si>
  <si>
    <t xml:space="preserve"> 000 1003 0000000000 300</t>
  </si>
  <si>
    <t xml:space="preserve"> 000 1003 0000000000 360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</si>
  <si>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</si>
  <si>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</si>
  <si>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</si>
  <si>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</si>
  <si>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</si>
  <si>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Капитальные вложения в объекты государственной (муниципальной) собственности</t>
  </si>
  <si>
    <t xml:space="preserve"> 000 1004 0000000000 400</t>
  </si>
  <si>
    <t xml:space="preserve">  Бюджетные инвестиции</t>
  </si>
  <si>
    <t xml:space="preserve"> 000 1004 0000000000 410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</si>
  <si>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</si>
  <si>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000 1004 0000000000 412</t>
  </si>
  <si>
    <t xml:space="preserve">  Другие вопросы в области социальной политики</t>
  </si>
  <si>
    <t xml:space="preserve"> 000 1006 0000000000 000</t>
  </si>
  <si>
    <t xml:space="preserve"> 000 1006 0000000000 100</t>
  </si>
  <si>
    <t xml:space="preserve">  Расходы на выплаты персоналу казенных учреждений</t>
  </si>
  <si>
    <t xml:space="preserve"> 000 1006 0000000000 110</t>
  </si>
  <si>
    <t xml:space="preserve">  Фонд оплаты труда учреждений</t>
  </si>
  <si>
    <t xml:space="preserve"> 000 1006 0000000000 111</t>
  </si>
  <si>
    <t xml:space="preserve">  Иные выплаты персоналу учреждений, за исключением фонда оплаты труда</t>
  </si>
  <si>
    <t xml:space="preserve"> 000 1006 0000000000 112</t>
  </si>
  <si>
    <t xml:space="preserve">  Взносы по обязательному социальному страхованию  на выплаты по оплате труда работников и иные выплаты работникам учреждений</t>
  </si>
  <si>
    <t xml:space="preserve"> 000 1006 0000000000 119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</si>
  <si>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</si>
  <si>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</si>
  <si>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</si>
  <si>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</si>
  <si>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</si>
  <si>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</si>
  <si>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</si>
  <si>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</si>
  <si>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</si>
  <si>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</si>
  <si>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</si>
  <si>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000 1006 0000000000 323</t>
  </si>
  <si>
    <t xml:space="preserve"> 000 1006 0000000000 400</t>
  </si>
  <si>
    <t xml:space="preserve"> 000 1006 0000000000 410</t>
  </si>
  <si>
    <t xml:space="preserve"> 000 1006 0000000000 412</t>
  </si>
  <si>
    <t xml:space="preserve"> 000 1006 0000000000 800</t>
  </si>
  <si>
    <t xml:space="preserve"> 000 1006 0000000000 850</t>
  </si>
  <si>
    <t xml:space="preserve"> 000 1006 0000000000 851</t>
  </si>
  <si>
    <t xml:space="preserve"> 000 1006 0000000000 852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</si>
  <si>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</si>
  <si>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</si>
  <si>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</si>
  <si>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</si>
  <si>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</si>
  <si>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</si>
  <si>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</si>
  <si>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</si>
  <si>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</si>
  <si>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</si>
  <si>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</si>
  <si>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</si>
  <si>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</si>
  <si>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</si>
  <si>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 Премии и гранты</t>
  </si>
  <si>
    <t xml:space="preserve"> 000 1102 0000000000 350</t>
  </si>
  <si>
    <t xml:space="preserve"> 000 1102 0000000000 400</t>
  </si>
  <si>
    <t xml:space="preserve"> 000 1102 0000000000 410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</si>
  <si>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</si>
  <si>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000 1102 0000000000 414</t>
  </si>
  <si>
    <t xml:space="preserve"> 000 1102 0000000000 600</t>
  </si>
  <si>
    <t xml:space="preserve"> 000 1102 0000000000 620</t>
  </si>
  <si>
    <t xml:space="preserve"> 000 1102 0000000000 622</t>
  </si>
  <si>
    <t xml:space="preserve">  СРЕДСТВА МАССОВОЙ ИНФОРМАЦИИ</t>
  </si>
  <si>
    <t xml:space="preserve"> 000 1200 0000000000 000</t>
  </si>
  <si>
    <t xml:space="preserve">  Телевидение и радиовещание</t>
  </si>
  <si>
    <t xml:space="preserve"> 000 1201 0000000000 000</t>
  </si>
  <si>
    <t xml:space="preserve"> 000 1201 0000000000 600</t>
  </si>
  <si>
    <t xml:space="preserve"> 000 1201 0000000000 620</t>
  </si>
  <si>
    <t xml:space="preserve"> 000 1201 0000000000 621</t>
  </si>
  <si>
    <t xml:space="preserve"> 000 1201 0000000000 622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</si>
  <si>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</si>
  <si>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000 1400 0000000000 000</t>
  </si>
  <si>
    <t xml:space="preserve">  Иные дотации</t>
  </si>
  <si>
    <t xml:space="preserve"> 000 1402 0000000000 000</t>
  </si>
  <si>
    <t xml:space="preserve"> 000 1402 0000000000 500</t>
  </si>
  <si>
    <t xml:space="preserve">  Дотации</t>
  </si>
  <si>
    <t xml:space="preserve"> 000 1402 0000000000 510</t>
  </si>
  <si>
    <t xml:space="preserve"> 000 1402 0000000000 512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</si>
  <si>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</si>
  <si>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</si>
  <si>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</si>
  <si>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</si>
  <si>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</si>
  <si>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</si>
  <si>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</si>
  <si>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</si>
  <si>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000 0103010000 0000 000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</si>
  <si>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</si>
  <si>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000 0103010000 0000 800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</si>
  <si>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</si>
  <si>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000 0103010005 0000 810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</si>
  <si>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</si>
  <si>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</si>
  <si>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</si>
  <si>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</si>
  <si>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</si>
  <si>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</si>
  <si>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</si>
  <si>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000 0105020105 0000 510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</si>
  <si>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</si>
  <si>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</si>
  <si>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</si>
  <si>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</si>
  <si>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000 0105020105 0000 610</t>
  </si>
  <si>
    <t>% исполнения</t>
  </si>
  <si>
    <t>000 0105 0000000000 200</t>
  </si>
  <si>
    <t>000 0105 0000000000 244</t>
  </si>
  <si>
    <t>000 0105 0000000000 240</t>
  </si>
  <si>
    <t>Судебная система</t>
  </si>
  <si>
    <t>000 0105 0000000000 000</t>
  </si>
  <si>
    <t xml:space="preserve"> 000 0107 0000000000 851</t>
  </si>
  <si>
    <t xml:space="preserve"> 000 0501 0000000000 400</t>
  </si>
  <si>
    <t xml:space="preserve"> 000 0501 0000000000 410</t>
  </si>
  <si>
    <t xml:space="preserve"> 000 0501 0000000000 412</t>
  </si>
  <si>
    <t>Выбытие нефинансовых активов</t>
  </si>
  <si>
    <t xml:space="preserve">Уменьшение стоимости основных средств
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</si>
  <si>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</si>
  <si>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000 0505 0000000000 200</t>
  </si>
  <si>
    <t xml:space="preserve"> 000 0505 0000000000 240</t>
  </si>
  <si>
    <t xml:space="preserve"> 000 0505 0000000000 244</t>
  </si>
  <si>
    <t>Социальное обеспечение и иные выплаты населению</t>
  </si>
  <si>
    <t xml:space="preserve"> 000 0804 0000000000 300</t>
  </si>
  <si>
    <t xml:space="preserve"> 000 0804 0000000000 350</t>
  </si>
  <si>
    <t>Премии и гранты</t>
  </si>
  <si>
    <t>Код бюджетной классификации Российской Федерации</t>
  </si>
  <si>
    <t>Наименование доходов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</si>
  <si>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</si>
  <si>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</si>
  <si>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</si>
  <si>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</si>
  <si>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</si>
  <si>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</si>
  <si>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</si>
  <si>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000  1  05  00000  00  0000  000</t>
  </si>
  <si>
    <t>НАЛОГИ НА СОВОКУПНЫЙ ДОХОД</t>
  </si>
  <si>
    <t>000  1  05  03000  01  0000  110</t>
  </si>
  <si>
    <t>Единый сельскохозяйственный налог</t>
  </si>
  <si>
    <t>000  1  05  03010  01  0000  110</t>
  </si>
  <si>
    <t>000  1  06  00000  00  0000  000</t>
  </si>
  <si>
    <t>НАЛОГИ НА ИМУЩЕСТВО</t>
  </si>
  <si>
    <t>Налог на имущество физических лиц</t>
  </si>
  <si>
    <t>000  1  06  06000  00  0000  110</t>
  </si>
  <si>
    <t>Земельный налог</t>
  </si>
  <si>
    <t>000 1 06 06040 00 0000 110</t>
  </si>
  <si>
    <t>Земельный налог с физических лиц</t>
  </si>
  <si>
    <t>000  2  00  00000  00  0000  000</t>
  </si>
  <si>
    <t>БЕЗВОЗМЕЗДНЫЕ ПОСТУПЛЕНИЯ</t>
  </si>
  <si>
    <t>000  2  02  00000  00  0000  000</t>
  </si>
  <si>
    <t>Дотации бюджетам бюджетной системы Российской Федерации</t>
  </si>
  <si>
    <t>Всего доходов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</si>
  <si>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</si>
  <si>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</si>
  <si>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</si>
  <si>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</si>
  <si>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</si>
  <si>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</si>
  <si>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</si>
  <si>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</si>
  <si>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Отчет</t>
  </si>
  <si>
    <t>Мобилизационная и вневойсковая подготовка</t>
  </si>
  <si>
    <t xml:space="preserve"> 000 0203 0000000000 000</t>
  </si>
  <si>
    <t xml:space="preserve"> 000 0203 0000000000 244</t>
  </si>
  <si>
    <t>Прочая закупка товаров, работ и услуг для обеспечения государственных ( муниципальных) нужд</t>
  </si>
  <si>
    <t xml:space="preserve"> 000 0200 0000000000 000</t>
  </si>
  <si>
    <t xml:space="preserve"> 000 0503 0000000000 540</t>
  </si>
  <si>
    <t xml:space="preserve">  Иные межбюджетные трансферты</t>
  </si>
  <si>
    <t>000  2  02  10000  00  0000  150</t>
  </si>
  <si>
    <t>000 2 02 15001 00 0000 150</t>
  </si>
  <si>
    <t>000 2 02 15001 10 0000 150</t>
  </si>
  <si>
    <t>000  2  02  30000  00  0000  150</t>
  </si>
  <si>
    <t>000  2  02  35118  00  0000  150</t>
  </si>
  <si>
    <t>000  2  02  35118  10  0000  150</t>
  </si>
  <si>
    <t>Прочие несоциальные выплаты персоналу в натуральной форме</t>
  </si>
  <si>
    <t xml:space="preserve"> 1 0102 0000000000 244</t>
  </si>
  <si>
    <t xml:space="preserve"> 2 0102 0000000000 244</t>
  </si>
  <si>
    <t xml:space="preserve"> 3 0102 0000000000 244</t>
  </si>
  <si>
    <t xml:space="preserve"> 4 0102 0000000000 244</t>
  </si>
  <si>
    <t xml:space="preserve"> 5 0102 0000000000 244</t>
  </si>
  <si>
    <t xml:space="preserve"> 6 0102 0000000000 244</t>
  </si>
  <si>
    <t xml:space="preserve"> 7 0102 0000000000 244</t>
  </si>
  <si>
    <t xml:space="preserve"> 8 0102 0000000000 244</t>
  </si>
  <si>
    <t xml:space="preserve"> 9 0102 0000000000 244</t>
  </si>
  <si>
    <t xml:space="preserve"> 10 0102 0000000000 244</t>
  </si>
  <si>
    <t xml:space="preserve"> 11 0102 0000000000 244</t>
  </si>
  <si>
    <t xml:space="preserve"> 12 0102 0000000000 244</t>
  </si>
  <si>
    <t xml:space="preserve"> 13 0102 0000000000 244</t>
  </si>
  <si>
    <t xml:space="preserve"> 14 0102 0000000000 244</t>
  </si>
  <si>
    <t>Отчет об исполнении бюджета сельского поселения Анюйск</t>
  </si>
  <si>
    <t xml:space="preserve">  Уменьшение прочих остатков денежных средств бюджетов сельских поселений</t>
  </si>
  <si>
    <t xml:space="preserve">  Увеличение прочих остатков денежных средств  бюджетов сельский поселений</t>
  </si>
  <si>
    <t>3. Источники финансирования дефицита бюджета</t>
  </si>
  <si>
    <t xml:space="preserve"> 2. Расходы бюджета</t>
  </si>
  <si>
    <t>НАЦИОНАЛЬНАЯ ОБОРОНА</t>
  </si>
  <si>
    <t>Увеличение остатков средств, всего</t>
  </si>
  <si>
    <t>Уменьшение остатков средств, всего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</si>
  <si>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</si>
  <si>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</si>
  <si>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000 0104 0000000000 247</t>
  </si>
  <si>
    <t>Закупка энергетических ресурсов</t>
  </si>
  <si>
    <t>000 0104 0000000000 853</t>
  </si>
  <si>
    <t>Уплата иных платежей</t>
  </si>
  <si>
    <t>на 1 апреля 2022 года</t>
  </si>
  <si>
    <t>План на 1 апреля 2022 года</t>
  </si>
  <si>
    <t>Фактическое исполнение на 1 апреля 2022 года</t>
  </si>
  <si>
    <t xml:space="preserve">000  1  01  02010  01  0000  110 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</si>
  <si>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</si>
  <si>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</si>
  <si>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000 1 06 01000 00 0000 110</t>
  </si>
  <si>
    <t>000 1 06 01030 10 0000 110</t>
  </si>
  <si>
    <t>000 1 06 06030 00 0000 110</t>
  </si>
  <si>
    <t xml:space="preserve"> 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</si>
  <si>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</si>
  <si>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 поселений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</si>
  <si>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</si>
  <si>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</si>
  <si>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БЕЗВОЗМЕЗДНЫЕ ПОСТУПЛЕНИЯ ИЗ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</si>
  <si>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</si>
  <si>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</si>
  <si>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000 2 18 00000 10 0000 150</t>
  </si>
  <si>
    <t xml:space="preserve"> 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</si>
  <si>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(тыс.рублей)</t>
  </si>
  <si>
    <t xml:space="preserve">УТВЕРЖДЕН  
Постановлением  Администрации  
муниципального    образования   
сельское   поселения   Анюйск  
от  19  апреля 2022 года  №  4
"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</si>
</sst>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\.mm\.yyyy"/>
    <numFmt numFmtId="165" formatCode="#,##0.0_р_."/>
    <numFmt numFmtId="166" formatCode="#,##0.0"/>
    <numFmt numFmtId="167" formatCode="#,##0.00\ _₽"/>
    <numFmt numFmtId="168" formatCode="0.0%"/>
  </numFmts>
  <fonts count="3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Helv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202">
    <xf numFmtId="0" fontId="0" fillId="0" borderId="0"/>
    <xf numFmtId="0" fontId="1" fillId="0" borderId="1"/>
    <xf numFmtId="0" fontId="2" fillId="0" borderId="1">
      <alignment horizontal="center" wrapText="1"/>
    </xf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49" fontId="6" fillId="0" borderId="1">
      <alignment horizontal="right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1">
      <alignment horizontal="left" wrapText="1" indent="2"/>
    </xf>
    <xf numFmtId="49" fontId="6" fillId="0" borderId="33">
      <alignment horizontal="center"/>
    </xf>
    <xf numFmtId="49" fontId="6" fillId="0" borderId="30">
      <alignment horizontal="center"/>
    </xf>
    <xf numFmtId="0" fontId="6" fillId="0" borderId="11">
      <alignment horizontal="left" wrapText="1" indent="2"/>
    </xf>
    <xf numFmtId="0" fontId="6" fillId="0" borderId="12"/>
    <xf numFmtId="0" fontId="6" fillId="0" borderId="34"/>
    <xf numFmtId="0" fontId="1" fillId="0" borderId="35">
      <alignment horizontal="left" wrapText="1"/>
    </xf>
    <xf numFmtId="0" fontId="6" fillId="0" borderId="36">
      <alignment horizontal="center" wrapText="1"/>
    </xf>
    <xf numFmtId="49" fontId="6" fillId="0" borderId="37">
      <alignment horizontal="center" wrapText="1"/>
    </xf>
    <xf numFmtId="4" fontId="6" fillId="0" borderId="19">
      <alignment horizontal="right"/>
    </xf>
    <xf numFmtId="4" fontId="6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3">
      <alignment horizontal="center" wrapText="1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9">
      <alignment horizontal="left" wrapText="1" indent="2"/>
    </xf>
    <xf numFmtId="49" fontId="6" fillId="0" borderId="33">
      <alignment horizontal="center" shrinkToFit="1"/>
    </xf>
    <xf numFmtId="49" fontId="6" fillId="0" borderId="30">
      <alignment horizontal="center" shrinkToFit="1"/>
    </xf>
    <xf numFmtId="0" fontId="6" fillId="0" borderId="32">
      <alignment horizontal="left" wrapText="1" indent="2"/>
    </xf>
    <xf numFmtId="0" fontId="1" fillId="0" borderId="40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6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9" fillId="0" borderId="8"/>
    <xf numFmtId="49" fontId="10" fillId="0" borderId="42">
      <alignment horizontal="left" vertical="center" wrapText="1"/>
    </xf>
    <xf numFmtId="49" fontId="1" fillId="0" borderId="27">
      <alignment horizontal="center" vertical="center" wrapText="1"/>
    </xf>
    <xf numFmtId="49" fontId="6" fillId="0" borderId="43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39">
      <alignment horizontal="left" vertical="center" wrapText="1" indent="3"/>
    </xf>
    <xf numFmtId="49" fontId="6" fillId="0" borderId="33">
      <alignment horizontal="center" vertical="center" wrapText="1"/>
    </xf>
    <xf numFmtId="49" fontId="6" fillId="0" borderId="42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4">
      <alignment horizontal="left" vertical="center" wrapText="1" indent="3"/>
    </xf>
    <xf numFmtId="0" fontId="10" fillId="0" borderId="41">
      <alignment horizontal="left" vertical="center" wrapText="1"/>
    </xf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49" fontId="10" fillId="0" borderId="41">
      <alignment horizontal="left" vertical="center" wrapText="1"/>
    </xf>
    <xf numFmtId="0" fontId="1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2">
      <alignment horizontal="left" vertical="center" wrapText="1"/>
    </xf>
    <xf numFmtId="0" fontId="6" fillId="0" borderId="23">
      <alignment horizontal="center" vertical="center"/>
    </xf>
    <xf numFmtId="0" fontId="6" fillId="0" borderId="33">
      <alignment horizontal="center" vertical="center"/>
    </xf>
    <xf numFmtId="0" fontId="6" fillId="0" borderId="27">
      <alignment horizontal="center" vertical="center"/>
    </xf>
    <xf numFmtId="0" fontId="6" fillId="0" borderId="44">
      <alignment horizontal="left" vertical="center" wrapText="1"/>
    </xf>
    <xf numFmtId="0" fontId="1" fillId="0" borderId="27">
      <alignment horizontal="center" vertical="center"/>
    </xf>
    <xf numFmtId="0" fontId="6" fillId="0" borderId="45">
      <alignment horizontal="center" vertical="center"/>
    </xf>
    <xf numFmtId="49" fontId="1" fillId="0" borderId="18">
      <alignment horizontal="center" vertical="center"/>
    </xf>
    <xf numFmtId="49" fontId="6" fillId="0" borderId="42">
      <alignment horizontal="left" vertical="center" wrapText="1"/>
    </xf>
    <xf numFmtId="49" fontId="6" fillId="0" borderId="23">
      <alignment horizontal="center" vertical="center"/>
    </xf>
    <xf numFmtId="49" fontId="6" fillId="0" borderId="33">
      <alignment horizontal="center" vertical="center"/>
    </xf>
    <xf numFmtId="49" fontId="6" fillId="0" borderId="27">
      <alignment horizontal="center" vertical="center"/>
    </xf>
    <xf numFmtId="49" fontId="6" fillId="0" borderId="44">
      <alignment horizontal="left" vertical="center" wrapText="1"/>
    </xf>
    <xf numFmtId="49" fontId="6" fillId="0" borderId="45">
      <alignment horizontal="center" vertical="center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6" fillId="0" borderId="1">
      <alignment horizontal="center"/>
    </xf>
    <xf numFmtId="49" fontId="6" fillId="0" borderId="2"/>
    <xf numFmtId="0" fontId="11" fillId="0" borderId="2">
      <alignment wrapText="1"/>
    </xf>
    <xf numFmtId="0" fontId="11" fillId="0" borderId="16">
      <alignment wrapText="1"/>
    </xf>
    <xf numFmtId="0" fontId="11" fillId="0" borderId="13">
      <alignment wrapText="1"/>
    </xf>
    <xf numFmtId="0" fontId="6" fillId="0" borderId="13"/>
    <xf numFmtId="0" fontId="12" fillId="0" borderId="0"/>
    <xf numFmtId="0" fontId="12" fillId="0" borderId="0"/>
    <xf numFmtId="0" fontId="12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2"/>
    <xf numFmtId="0" fontId="4" fillId="3" borderId="13"/>
    <xf numFmtId="0" fontId="4" fillId="3" borderId="47"/>
    <xf numFmtId="0" fontId="4" fillId="3" borderId="48"/>
    <xf numFmtId="0" fontId="4" fillId="3" borderId="49"/>
    <xf numFmtId="0" fontId="4" fillId="3" borderId="50"/>
    <xf numFmtId="0" fontId="4" fillId="3" borderId="15"/>
    <xf numFmtId="0" fontId="4" fillId="3" borderId="28"/>
    <xf numFmtId="0" fontId="13" fillId="0" borderId="1"/>
    <xf numFmtId="0" fontId="12" fillId="0" borderId="1"/>
    <xf numFmtId="0" fontId="14" fillId="0" borderId="1"/>
    <xf numFmtId="0" fontId="15" fillId="0" borderId="1">
      <alignment horizontal="left"/>
    </xf>
    <xf numFmtId="49" fontId="15" fillId="0" borderId="51">
      <alignment horizontal="center" vertical="top"/>
    </xf>
    <xf numFmtId="49" fontId="15" fillId="0" borderId="51">
      <alignment horizontal="center" vertical="top"/>
    </xf>
    <xf numFmtId="0" fontId="16" fillId="0" borderId="1"/>
    <xf numFmtId="0" fontId="17" fillId="0" borderId="1"/>
    <xf numFmtId="0" fontId="19" fillId="0" borderId="1"/>
    <xf numFmtId="0" fontId="19" fillId="0" borderId="1"/>
    <xf numFmtId="0" fontId="20" fillId="0" borderId="1"/>
    <xf numFmtId="0" fontId="19" fillId="0" borderId="1"/>
  </cellStyleXfs>
  <cellXfs count="129">
    <xf numFmtId="0" fontId="0" fillId="0" borderId="0" xfId="0"/>
    <xf numFmtId="0" fontId="0" fillId="0" borderId="0" xfId="0" applyProtection="1">
      <protection locked="0"/>
    </xf>
    <xf numFmtId="0" fontId="4" fillId="0" borderId="1" xfId="6" applyNumberFormat="1" applyProtection="1"/>
    <xf numFmtId="0" fontId="6" fillId="0" borderId="1" xfId="19" applyNumberFormat="1" applyProtection="1"/>
    <xf numFmtId="0" fontId="6" fillId="2" borderId="1" xfId="58" applyNumberFormat="1" applyProtection="1"/>
    <xf numFmtId="0" fontId="0" fillId="0" borderId="1" xfId="0" applyBorder="1" applyProtection="1">
      <protection locked="0"/>
    </xf>
    <xf numFmtId="0" fontId="4" fillId="0" borderId="1" xfId="16" applyNumberFormat="1" applyBorder="1" applyProtection="1"/>
    <xf numFmtId="0" fontId="4" fillId="0" borderId="1" xfId="86" applyNumberFormat="1" applyBorder="1" applyProtection="1"/>
    <xf numFmtId="4" fontId="0" fillId="0" borderId="0" xfId="0" applyNumberFormat="1" applyProtection="1">
      <protection locked="0"/>
    </xf>
    <xf numFmtId="49" fontId="6" fillId="0" borderId="52" xfId="76" applyNumberFormat="1" applyFill="1" applyBorder="1" applyProtection="1">
      <alignment horizontal="center"/>
    </xf>
    <xf numFmtId="4" fontId="6" fillId="0" borderId="52" xfId="69" applyNumberFormat="1" applyFill="1" applyBorder="1" applyProtection="1">
      <alignment horizontal="right"/>
    </xf>
    <xf numFmtId="0" fontId="18" fillId="0" borderId="1" xfId="197" applyFont="1" applyFill="1" applyAlignment="1">
      <alignment horizontal="left" vertical="justify" wrapText="1"/>
    </xf>
    <xf numFmtId="0" fontId="21" fillId="4" borderId="1" xfId="16" applyNumberFormat="1" applyFont="1" applyFill="1" applyBorder="1" applyProtection="1"/>
    <xf numFmtId="0" fontId="12" fillId="4" borderId="0" xfId="0" applyFont="1" applyFill="1" applyProtection="1">
      <protection locked="0"/>
    </xf>
    <xf numFmtId="4" fontId="6" fillId="0" borderId="52" xfId="70" applyNumberFormat="1" applyFill="1" applyBorder="1" applyProtection="1">
      <alignment horizontal="right"/>
    </xf>
    <xf numFmtId="4" fontId="4" fillId="0" borderId="1" xfId="16" applyNumberFormat="1" applyBorder="1" applyProtection="1"/>
    <xf numFmtId="0" fontId="4" fillId="0" borderId="1" xfId="16" applyNumberFormat="1" applyFill="1" applyBorder="1" applyProtection="1"/>
    <xf numFmtId="4" fontId="0" fillId="0" borderId="0" xfId="0" applyNumberFormat="1" applyFill="1" applyProtection="1">
      <protection locked="0"/>
    </xf>
    <xf numFmtId="0" fontId="0" fillId="0" borderId="0" xfId="0" applyFill="1" applyProtection="1">
      <protection locked="0"/>
    </xf>
    <xf numFmtId="0" fontId="18" fillId="0" borderId="1" xfId="197" applyFont="1" applyFill="1" applyBorder="1" applyAlignment="1">
      <alignment horizontal="left" vertical="justify" wrapText="1"/>
    </xf>
    <xf numFmtId="167" fontId="18" fillId="0" borderId="1" xfId="198" applyNumberFormat="1" applyFont="1" applyFill="1" applyBorder="1" applyAlignment="1">
      <alignment horizontal="right"/>
    </xf>
    <xf numFmtId="0" fontId="4" fillId="0" borderId="1" xfId="86" applyNumberFormat="1" applyFill="1" applyBorder="1" applyProtection="1"/>
    <xf numFmtId="0" fontId="6" fillId="0" borderId="1" xfId="58" applyNumberFormat="1" applyFill="1" applyProtection="1"/>
    <xf numFmtId="0" fontId="6" fillId="0" borderId="52" xfId="74" applyNumberFormat="1" applyFill="1" applyBorder="1" applyProtection="1">
      <alignment horizontal="left" wrapText="1" indent="2"/>
    </xf>
    <xf numFmtId="0" fontId="22" fillId="0" borderId="0" xfId="0" applyFont="1" applyFill="1"/>
    <xf numFmtId="0" fontId="22" fillId="0" borderId="0" xfId="0" applyFont="1"/>
    <xf numFmtId="0" fontId="22" fillId="0" borderId="1" xfId="0" applyFont="1" applyFill="1" applyBorder="1"/>
    <xf numFmtId="0" fontId="18" fillId="0" borderId="1" xfId="197" applyFont="1" applyFill="1" applyBorder="1" applyAlignment="1">
      <alignment horizontal="right"/>
    </xf>
    <xf numFmtId="167" fontId="23" fillId="0" borderId="1" xfId="44" applyNumberFormat="1" applyFont="1" applyFill="1" applyBorder="1" applyProtection="1">
      <alignment horizontal="right"/>
    </xf>
    <xf numFmtId="0" fontId="22" fillId="0" borderId="1" xfId="0" applyFont="1" applyBorder="1"/>
    <xf numFmtId="167" fontId="22" fillId="0" borderId="1" xfId="0" applyNumberFormat="1" applyFont="1" applyBorder="1"/>
    <xf numFmtId="167" fontId="22" fillId="0" borderId="0" xfId="0" applyNumberFormat="1" applyFont="1"/>
    <xf numFmtId="4" fontId="3" fillId="0" borderId="1" xfId="16" applyNumberFormat="1" applyFont="1" applyBorder="1" applyProtection="1"/>
    <xf numFmtId="4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11" fillId="0" borderId="52" xfId="74" applyNumberFormat="1" applyFont="1" applyFill="1" applyBorder="1" applyAlignment="1" applyProtection="1">
      <alignment wrapText="1"/>
    </xf>
    <xf numFmtId="0" fontId="27" fillId="0" borderId="1" xfId="1" applyNumberFormat="1" applyFont="1" applyProtection="1"/>
    <xf numFmtId="0" fontId="27" fillId="0" borderId="1" xfId="1" applyNumberFormat="1" applyFont="1" applyFill="1" applyProtection="1"/>
    <xf numFmtId="49" fontId="11" fillId="0" borderId="1" xfId="23" applyNumberFormat="1" applyFont="1" applyFill="1" applyProtection="1"/>
    <xf numFmtId="0" fontId="11" fillId="0" borderId="1" xfId="6" applyNumberFormat="1" applyFont="1" applyFill="1" applyProtection="1"/>
    <xf numFmtId="49" fontId="11" fillId="0" borderId="52" xfId="38" applyNumberFormat="1" applyFont="1" applyFill="1" applyBorder="1" applyProtection="1">
      <alignment horizontal="center" vertical="center" wrapText="1"/>
    </xf>
    <xf numFmtId="49" fontId="11" fillId="0" borderId="52" xfId="39" applyNumberFormat="1" applyFont="1" applyFill="1" applyBorder="1" applyProtection="1">
      <alignment horizontal="center" vertical="center" wrapText="1"/>
    </xf>
    <xf numFmtId="0" fontId="27" fillId="0" borderId="52" xfId="67" applyNumberFormat="1" applyFont="1" applyFill="1" applyBorder="1" applyAlignment="1" applyProtection="1">
      <alignment wrapText="1"/>
    </xf>
    <xf numFmtId="49" fontId="27" fillId="0" borderId="52" xfId="68" applyNumberFormat="1" applyFont="1" applyFill="1" applyBorder="1" applyProtection="1">
      <alignment horizontal="center" wrapText="1"/>
    </xf>
    <xf numFmtId="166" fontId="27" fillId="0" borderId="52" xfId="69" applyNumberFormat="1" applyFont="1" applyFill="1" applyBorder="1" applyProtection="1">
      <alignment horizontal="right"/>
    </xf>
    <xf numFmtId="168" fontId="27" fillId="0" borderId="52" xfId="70" applyNumberFormat="1" applyFont="1" applyFill="1" applyBorder="1" applyProtection="1">
      <alignment horizontal="right"/>
    </xf>
    <xf numFmtId="0" fontId="11" fillId="0" borderId="52" xfId="46" applyNumberFormat="1" applyFont="1" applyFill="1" applyBorder="1" applyAlignment="1" applyProtection="1">
      <alignment wrapText="1"/>
    </xf>
    <xf numFmtId="49" fontId="11" fillId="0" borderId="52" xfId="53" applyNumberFormat="1" applyFont="1" applyFill="1" applyBorder="1" applyProtection="1">
      <alignment horizontal="center"/>
    </xf>
    <xf numFmtId="49" fontId="11" fillId="0" borderId="52" xfId="76" applyNumberFormat="1" applyFont="1" applyFill="1" applyBorder="1" applyProtection="1">
      <alignment horizontal="center"/>
    </xf>
    <xf numFmtId="166" fontId="11" fillId="0" borderId="52" xfId="69" applyNumberFormat="1" applyFont="1" applyFill="1" applyBorder="1" applyProtection="1">
      <alignment horizontal="right"/>
    </xf>
    <xf numFmtId="0" fontId="22" fillId="0" borderId="52" xfId="74" applyNumberFormat="1" applyFont="1" applyFill="1" applyBorder="1" applyAlignment="1" applyProtection="1">
      <alignment wrapText="1"/>
    </xf>
    <xf numFmtId="49" fontId="22" fillId="0" borderId="52" xfId="76" applyNumberFormat="1" applyFont="1" applyFill="1" applyBorder="1" applyProtection="1">
      <alignment horizontal="center"/>
    </xf>
    <xf numFmtId="166" fontId="22" fillId="0" borderId="52" xfId="69" applyNumberFormat="1" applyFont="1" applyFill="1" applyBorder="1" applyProtection="1">
      <alignment horizontal="right"/>
    </xf>
    <xf numFmtId="0" fontId="27" fillId="0" borderId="52" xfId="74" applyNumberFormat="1" applyFont="1" applyFill="1" applyBorder="1" applyAlignment="1" applyProtection="1">
      <alignment wrapText="1"/>
    </xf>
    <xf numFmtId="49" fontId="27" fillId="0" borderId="52" xfId="76" applyNumberFormat="1" applyFont="1" applyFill="1" applyBorder="1" applyProtection="1">
      <alignment horizontal="center"/>
    </xf>
    <xf numFmtId="168" fontId="11" fillId="0" borderId="52" xfId="70" applyNumberFormat="1" applyFont="1" applyFill="1" applyBorder="1" applyProtection="1">
      <alignment horizontal="right"/>
    </xf>
    <xf numFmtId="49" fontId="18" fillId="0" borderId="52" xfId="199" applyNumberFormat="1" applyFont="1" applyFill="1" applyBorder="1" applyAlignment="1">
      <alignment vertical="top"/>
    </xf>
    <xf numFmtId="0" fontId="18" fillId="0" borderId="52" xfId="199" applyFont="1" applyFill="1" applyBorder="1" applyAlignment="1">
      <alignment horizontal="left" vertical="top" wrapText="1"/>
    </xf>
    <xf numFmtId="0" fontId="28" fillId="0" borderId="1" xfId="6" applyNumberFormat="1" applyFont="1" applyProtection="1"/>
    <xf numFmtId="0" fontId="28" fillId="0" borderId="1" xfId="66" applyNumberFormat="1" applyFont="1" applyBorder="1" applyProtection="1"/>
    <xf numFmtId="0" fontId="28" fillId="0" borderId="1" xfId="16" applyNumberFormat="1" applyFont="1" applyFill="1" applyBorder="1" applyProtection="1"/>
    <xf numFmtId="0" fontId="28" fillId="0" borderId="1" xfId="87" applyNumberFormat="1" applyFont="1" applyFill="1" applyBorder="1" applyProtection="1"/>
    <xf numFmtId="0" fontId="28" fillId="0" borderId="1" xfId="86" applyNumberFormat="1" applyFont="1" applyFill="1" applyBorder="1" applyProtection="1"/>
    <xf numFmtId="0" fontId="28" fillId="0" borderId="1" xfId="86" applyNumberFormat="1" applyFont="1" applyFill="1" applyBorder="1" applyAlignment="1" applyProtection="1">
      <alignment horizontal="right"/>
    </xf>
    <xf numFmtId="0" fontId="28" fillId="0" borderId="1" xfId="6" applyNumberFormat="1" applyFont="1" applyFill="1" applyProtection="1"/>
    <xf numFmtId="49" fontId="28" fillId="0" borderId="1" xfId="23" applyNumberFormat="1" applyFont="1" applyProtection="1"/>
    <xf numFmtId="0" fontId="18" fillId="0" borderId="0" xfId="0" applyFont="1" applyProtection="1">
      <protection locked="0"/>
    </xf>
    <xf numFmtId="0" fontId="29" fillId="0" borderId="1" xfId="90" applyNumberFormat="1" applyFont="1" applyBorder="1" applyProtection="1"/>
    <xf numFmtId="0" fontId="28" fillId="0" borderId="1" xfId="65" applyNumberFormat="1" applyFont="1" applyBorder="1" applyProtection="1"/>
    <xf numFmtId="49" fontId="28" fillId="0" borderId="1" xfId="64" applyNumberFormat="1" applyFont="1" applyBorder="1" applyProtection="1"/>
    <xf numFmtId="0" fontId="18" fillId="0" borderId="0" xfId="0" applyFont="1" applyFill="1" applyProtection="1">
      <protection locked="0"/>
    </xf>
    <xf numFmtId="49" fontId="28" fillId="0" borderId="55" xfId="38" applyNumberFormat="1" applyFont="1" applyFill="1" applyBorder="1" applyProtection="1">
      <alignment horizontal="center" vertical="center" wrapText="1"/>
    </xf>
    <xf numFmtId="49" fontId="28" fillId="0" borderId="55" xfId="39" applyNumberFormat="1" applyFont="1" applyFill="1" applyBorder="1" applyProtection="1">
      <alignment horizontal="center" vertical="center" wrapText="1"/>
    </xf>
    <xf numFmtId="0" fontId="29" fillId="0" borderId="52" xfId="67" applyNumberFormat="1" applyFont="1" applyFill="1" applyBorder="1" applyAlignment="1" applyProtection="1">
      <alignment wrapText="1"/>
    </xf>
    <xf numFmtId="49" fontId="29" fillId="0" borderId="52" xfId="42" applyNumberFormat="1" applyFont="1" applyFill="1" applyBorder="1" applyProtection="1">
      <alignment horizontal="center"/>
    </xf>
    <xf numFmtId="168" fontId="29" fillId="0" borderId="52" xfId="44" applyNumberFormat="1" applyFont="1" applyFill="1" applyBorder="1" applyProtection="1">
      <alignment horizontal="right"/>
    </xf>
    <xf numFmtId="0" fontId="28" fillId="0" borderId="52" xfId="92" applyNumberFormat="1" applyFont="1" applyFill="1" applyBorder="1" applyAlignment="1" applyProtection="1">
      <alignment wrapText="1"/>
    </xf>
    <xf numFmtId="49" fontId="28" fillId="0" borderId="52" xfId="48" applyNumberFormat="1" applyFont="1" applyFill="1" applyBorder="1" applyProtection="1">
      <alignment horizontal="center"/>
    </xf>
    <xf numFmtId="0" fontId="28" fillId="0" borderId="52" xfId="96" applyNumberFormat="1" applyFont="1" applyFill="1" applyBorder="1" applyAlignment="1" applyProtection="1">
      <alignment wrapText="1"/>
    </xf>
    <xf numFmtId="49" fontId="28" fillId="0" borderId="52" xfId="76" applyNumberFormat="1" applyFont="1" applyFill="1" applyBorder="1" applyProtection="1">
      <alignment horizontal="center"/>
    </xf>
    <xf numFmtId="0" fontId="28" fillId="0" borderId="52" xfId="99" applyNumberFormat="1" applyFont="1" applyFill="1" applyBorder="1" applyAlignment="1" applyProtection="1">
      <alignment wrapText="1"/>
    </xf>
    <xf numFmtId="0" fontId="28" fillId="0" borderId="52" xfId="101" applyNumberFormat="1" applyFont="1" applyFill="1" applyBorder="1" applyAlignment="1" applyProtection="1">
      <alignment wrapText="1"/>
    </xf>
    <xf numFmtId="49" fontId="28" fillId="0" borderId="52" xfId="103" applyNumberFormat="1" applyFont="1" applyFill="1" applyBorder="1" applyProtection="1">
      <alignment horizontal="center" shrinkToFit="1"/>
    </xf>
    <xf numFmtId="168" fontId="28" fillId="0" borderId="52" xfId="44" applyNumberFormat="1" applyFont="1" applyFill="1" applyBorder="1" applyProtection="1">
      <alignment horizontal="right"/>
    </xf>
    <xf numFmtId="0" fontId="29" fillId="0" borderId="52" xfId="96" applyNumberFormat="1" applyFont="1" applyFill="1" applyBorder="1" applyAlignment="1" applyProtection="1">
      <alignment wrapText="1"/>
    </xf>
    <xf numFmtId="49" fontId="29" fillId="0" borderId="52" xfId="76" applyNumberFormat="1" applyFont="1" applyFill="1" applyBorder="1" applyProtection="1">
      <alignment horizontal="center"/>
    </xf>
    <xf numFmtId="4" fontId="18" fillId="0" borderId="0" xfId="0" applyNumberFormat="1" applyFont="1" applyFill="1" applyProtection="1">
      <protection locked="0"/>
    </xf>
    <xf numFmtId="0" fontId="28" fillId="0" borderId="1" xfId="19" applyNumberFormat="1" applyFont="1" applyFill="1" applyProtection="1"/>
    <xf numFmtId="0" fontId="28" fillId="0" borderId="1" xfId="58" applyNumberFormat="1" applyFont="1" applyFill="1" applyProtection="1"/>
    <xf numFmtId="49" fontId="31" fillId="0" borderId="52" xfId="198" applyNumberFormat="1" applyFont="1" applyFill="1" applyBorder="1" applyAlignment="1">
      <alignment vertical="top"/>
    </xf>
    <xf numFmtId="0" fontId="31" fillId="0" borderId="52" xfId="198" applyFont="1" applyFill="1" applyBorder="1" applyAlignment="1">
      <alignment horizontal="left" vertical="top" wrapText="1"/>
    </xf>
    <xf numFmtId="166" fontId="31" fillId="0" borderId="52" xfId="198" applyNumberFormat="1" applyFont="1" applyFill="1" applyBorder="1" applyAlignment="1">
      <alignment horizontal="right"/>
    </xf>
    <xf numFmtId="49" fontId="18" fillId="0" borderId="52" xfId="198" applyNumberFormat="1" applyFont="1" applyFill="1" applyBorder="1" applyAlignment="1">
      <alignment vertical="top" wrapText="1"/>
    </xf>
    <xf numFmtId="0" fontId="18" fillId="0" borderId="52" xfId="198" applyFont="1" applyFill="1" applyBorder="1" applyAlignment="1">
      <alignment horizontal="left" vertical="top" wrapText="1"/>
    </xf>
    <xf numFmtId="166" fontId="18" fillId="0" borderId="52" xfId="198" applyNumberFormat="1" applyFont="1" applyFill="1" applyBorder="1" applyAlignment="1">
      <alignment horizontal="right"/>
    </xf>
    <xf numFmtId="0" fontId="31" fillId="0" borderId="52" xfId="199" applyFont="1" applyFill="1" applyBorder="1" applyAlignment="1">
      <alignment horizontal="left" vertical="top" wrapText="1"/>
    </xf>
    <xf numFmtId="49" fontId="18" fillId="0" borderId="52" xfId="198" applyNumberFormat="1" applyFont="1" applyFill="1" applyBorder="1" applyAlignment="1">
      <alignment vertical="top"/>
    </xf>
    <xf numFmtId="49" fontId="31" fillId="0" borderId="52" xfId="199" applyNumberFormat="1" applyFont="1" applyFill="1" applyBorder="1" applyAlignment="1">
      <alignment vertical="top"/>
    </xf>
    <xf numFmtId="166" fontId="31" fillId="0" borderId="52" xfId="201" applyNumberFormat="1" applyFont="1" applyFill="1" applyBorder="1" applyAlignment="1">
      <alignment horizontal="right"/>
    </xf>
    <xf numFmtId="0" fontId="18" fillId="0" borderId="1" xfId="197" applyFont="1" applyFill="1" applyAlignment="1">
      <alignment horizontal="left" vertical="justify"/>
    </xf>
    <xf numFmtId="165" fontId="18" fillId="0" borderId="56" xfId="197" applyNumberFormat="1" applyFont="1" applyFill="1" applyBorder="1" applyAlignment="1">
      <alignment horizontal="right" wrapText="1"/>
    </xf>
    <xf numFmtId="0" fontId="18" fillId="0" borderId="1" xfId="197" applyFont="1" applyFill="1" applyAlignment="1">
      <alignment horizontal="right"/>
    </xf>
    <xf numFmtId="0" fontId="18" fillId="0" borderId="52" xfId="197" applyFont="1" applyFill="1" applyBorder="1" applyAlignment="1">
      <alignment horizontal="center" vertical="center" wrapText="1"/>
    </xf>
    <xf numFmtId="0" fontId="31" fillId="0" borderId="52" xfId="197" applyFont="1" applyFill="1" applyBorder="1" applyAlignment="1">
      <alignment horizontal="left" vertical="justify" wrapText="1"/>
    </xf>
    <xf numFmtId="166" fontId="31" fillId="0" borderId="52" xfId="197" applyNumberFormat="1" applyFont="1" applyFill="1" applyBorder="1" applyAlignment="1">
      <alignment horizontal="right"/>
    </xf>
    <xf numFmtId="166" fontId="18" fillId="0" borderId="1" xfId="197" applyNumberFormat="1" applyFont="1" applyFill="1" applyAlignment="1">
      <alignment horizontal="right"/>
    </xf>
    <xf numFmtId="168" fontId="31" fillId="0" borderId="52" xfId="198" applyNumberFormat="1" applyFont="1" applyFill="1" applyBorder="1" applyAlignment="1">
      <alignment horizontal="right"/>
    </xf>
    <xf numFmtId="168" fontId="18" fillId="0" borderId="52" xfId="198" applyNumberFormat="1" applyFont="1" applyFill="1" applyBorder="1" applyAlignment="1">
      <alignment horizontal="right"/>
    </xf>
    <xf numFmtId="166" fontId="29" fillId="0" borderId="52" xfId="43" applyNumberFormat="1" applyFont="1" applyFill="1" applyBorder="1" applyProtection="1">
      <alignment horizontal="right"/>
    </xf>
    <xf numFmtId="166" fontId="28" fillId="0" borderId="52" xfId="43" applyNumberFormat="1" applyFont="1" applyFill="1" applyBorder="1" applyProtection="1">
      <alignment horizontal="right"/>
    </xf>
    <xf numFmtId="0" fontId="18" fillId="0" borderId="1" xfId="197" applyFont="1" applyFill="1" applyAlignment="1">
      <alignment horizontal="left" vertical="justify" wrapText="1"/>
    </xf>
    <xf numFmtId="0" fontId="18" fillId="0" borderId="1" xfId="197" applyFont="1" applyFill="1" applyAlignment="1">
      <alignment horizontal="left" vertical="top" wrapText="1"/>
    </xf>
    <xf numFmtId="165" fontId="22" fillId="0" borderId="54" xfId="197" applyNumberFormat="1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167" fontId="22" fillId="0" borderId="54" xfId="197" applyNumberFormat="1" applyFont="1" applyFill="1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0" fontId="26" fillId="0" borderId="52" xfId="196" applyFont="1" applyFill="1" applyBorder="1" applyAlignment="1" applyProtection="1">
      <alignment horizontal="center" vertical="center" wrapText="1"/>
      <protection locked="0"/>
    </xf>
    <xf numFmtId="0" fontId="25" fillId="0" borderId="1" xfId="197" applyFont="1" applyFill="1" applyAlignment="1">
      <alignment horizontal="center" vertical="center"/>
    </xf>
    <xf numFmtId="0" fontId="25" fillId="0" borderId="1" xfId="197" applyFont="1" applyFill="1" applyAlignment="1">
      <alignment horizontal="center"/>
    </xf>
    <xf numFmtId="0" fontId="25" fillId="0" borderId="1" xfId="197" applyFont="1" applyFill="1" applyAlignment="1">
      <alignment horizontal="center" vertical="top"/>
    </xf>
    <xf numFmtId="0" fontId="22" fillId="0" borderId="0" xfId="0" applyNumberFormat="1" applyFont="1" applyAlignment="1">
      <alignment wrapText="1"/>
    </xf>
    <xf numFmtId="0" fontId="22" fillId="0" borderId="0" xfId="0" applyNumberFormat="1" applyFont="1" applyAlignment="1"/>
    <xf numFmtId="49" fontId="11" fillId="0" borderId="52" xfId="36" applyNumberFormat="1" applyFont="1" applyFill="1" applyBorder="1" applyProtection="1">
      <alignment horizontal="center" vertical="center" wrapText="1"/>
    </xf>
    <xf numFmtId="49" fontId="11" fillId="0" borderId="52" xfId="36" applyFont="1" applyFill="1" applyBorder="1" applyProtection="1">
      <alignment horizontal="center" vertical="center" wrapText="1"/>
      <protection locked="0"/>
    </xf>
    <xf numFmtId="0" fontId="29" fillId="0" borderId="1" xfId="89" applyNumberFormat="1" applyFont="1" applyBorder="1" applyAlignment="1" applyProtection="1">
      <alignment horizontal="left"/>
    </xf>
    <xf numFmtId="0" fontId="29" fillId="0" borderId="1" xfId="89" applyFont="1" applyBorder="1" applyAlignment="1" applyProtection="1">
      <alignment horizontal="left"/>
      <protection locked="0"/>
    </xf>
    <xf numFmtId="49" fontId="28" fillId="0" borderId="52" xfId="36" applyNumberFormat="1" applyFont="1" applyFill="1" applyBorder="1" applyProtection="1">
      <alignment horizontal="center" vertical="center" wrapText="1"/>
    </xf>
    <xf numFmtId="49" fontId="28" fillId="0" borderId="52" xfId="36" applyFont="1" applyFill="1" applyBorder="1" applyProtection="1">
      <alignment horizontal="center" vertical="center" wrapText="1"/>
      <protection locked="0"/>
    </xf>
    <xf numFmtId="0" fontId="30" fillId="0" borderId="52" xfId="196" applyFont="1" applyFill="1" applyBorder="1" applyAlignment="1" applyProtection="1">
      <alignment horizontal="center" vertical="center" wrapText="1"/>
      <protection locked="0"/>
    </xf>
  </cellXfs>
  <cellStyles count="202">
    <cellStyle name="br" xfId="177"/>
    <cellStyle name="col" xfId="176"/>
    <cellStyle name="style0" xfId="178"/>
    <cellStyle name="td" xfId="179"/>
    <cellStyle name="tr" xfId="175"/>
    <cellStyle name="xl100" xfId="61"/>
    <cellStyle name="xl101" xfId="68"/>
    <cellStyle name="xl102" xfId="82"/>
    <cellStyle name="xl103" xfId="76"/>
    <cellStyle name="xl104" xfId="64"/>
    <cellStyle name="xl105" xfId="69"/>
    <cellStyle name="xl106" xfId="83"/>
    <cellStyle name="xl107" xfId="62"/>
    <cellStyle name="xl108" xfId="70"/>
    <cellStyle name="xl109" xfId="73"/>
    <cellStyle name="xl110" xfId="84"/>
    <cellStyle name="xl111" xfId="71"/>
    <cellStyle name="xl112" xfId="85"/>
    <cellStyle name="xl113" xfId="77"/>
    <cellStyle name="xl114" xfId="87"/>
    <cellStyle name="xl115" xfId="65"/>
    <cellStyle name="xl116" xfId="66"/>
    <cellStyle name="xl117" xfId="89"/>
    <cellStyle name="xl118" xfId="90"/>
    <cellStyle name="xl119" xfId="92"/>
    <cellStyle name="xl120" xfId="96"/>
    <cellStyle name="xl121" xfId="99"/>
    <cellStyle name="xl122" xfId="189"/>
    <cellStyle name="xl123" xfId="101"/>
    <cellStyle name="xl124" xfId="88"/>
    <cellStyle name="xl125" xfId="91"/>
    <cellStyle name="xl126" xfId="97"/>
    <cellStyle name="xl127" xfId="102"/>
    <cellStyle name="xl128" xfId="103"/>
    <cellStyle name="xl129" xfId="93"/>
    <cellStyle name="xl130" xfId="98"/>
    <cellStyle name="xl131" xfId="100"/>
    <cellStyle name="xl132" xfId="104"/>
    <cellStyle name="xl133" xfId="94"/>
    <cellStyle name="xl134" xfId="95"/>
    <cellStyle name="xl135" xfId="105"/>
    <cellStyle name="xl136" xfId="130"/>
    <cellStyle name="xl137" xfId="134"/>
    <cellStyle name="xl138" xfId="138"/>
    <cellStyle name="xl139" xfId="144"/>
    <cellStyle name="xl140" xfId="145"/>
    <cellStyle name="xl141" xfId="146"/>
    <cellStyle name="xl142" xfId="148"/>
    <cellStyle name="xl143" xfId="171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31"/>
    <cellStyle name="xl155" xfId="135"/>
    <cellStyle name="xl156" xfId="139"/>
    <cellStyle name="xl157" xfId="147"/>
    <cellStyle name="xl158" xfId="150"/>
    <cellStyle name="xl159" xfId="154"/>
    <cellStyle name="xl160" xfId="158"/>
    <cellStyle name="xl161" xfId="162"/>
    <cellStyle name="xl162" xfId="112"/>
    <cellStyle name="xl163" xfId="115"/>
    <cellStyle name="xl164" xfId="117"/>
    <cellStyle name="xl165" xfId="122"/>
    <cellStyle name="xl166" xfId="124"/>
    <cellStyle name="xl167" xfId="127"/>
    <cellStyle name="xl168" xfId="132"/>
    <cellStyle name="xl169" xfId="136"/>
    <cellStyle name="xl170" xfId="140"/>
    <cellStyle name="xl171" xfId="142"/>
    <cellStyle name="xl172" xfId="149"/>
    <cellStyle name="xl173" xfId="151"/>
    <cellStyle name="xl174" xfId="152"/>
    <cellStyle name="xl175" xfId="153"/>
    <cellStyle name="xl176" xfId="155"/>
    <cellStyle name="xl177" xfId="156"/>
    <cellStyle name="xl178" xfId="157"/>
    <cellStyle name="xl179" xfId="159"/>
    <cellStyle name="xl180" xfId="160"/>
    <cellStyle name="xl181" xfId="161"/>
    <cellStyle name="xl182" xfId="163"/>
    <cellStyle name="xl183" xfId="164"/>
    <cellStyle name="xl184" xfId="167"/>
    <cellStyle name="xl185" xfId="169"/>
    <cellStyle name="xl186" xfId="170"/>
    <cellStyle name="xl187" xfId="107"/>
    <cellStyle name="xl188" xfId="109"/>
    <cellStyle name="xl189" xfId="118"/>
    <cellStyle name="xl190" xfId="128"/>
    <cellStyle name="xl191" xfId="133"/>
    <cellStyle name="xl192" xfId="137"/>
    <cellStyle name="xl193" xfId="141"/>
    <cellStyle name="xl194" xfId="174"/>
    <cellStyle name="xl195" xfId="110"/>
    <cellStyle name="xl196" xfId="165"/>
    <cellStyle name="xl197" xfId="168"/>
    <cellStyle name="xl198" xfId="166"/>
    <cellStyle name="xl199" xfId="119"/>
    <cellStyle name="xl200" xfId="108"/>
    <cellStyle name="xl201" xfId="120"/>
    <cellStyle name="xl202" xfId="129"/>
    <cellStyle name="xl203" xfId="143"/>
    <cellStyle name="xl204" xfId="113"/>
    <cellStyle name="xl21" xfId="180"/>
    <cellStyle name="xl22" xfId="1"/>
    <cellStyle name="xl22 3" xfId="190"/>
    <cellStyle name="xl23" xfId="8"/>
    <cellStyle name="xl23 3" xfId="192"/>
    <cellStyle name="xl24" xfId="12"/>
    <cellStyle name="xl24 3" xfId="193"/>
    <cellStyle name="xl25" xfId="19"/>
    <cellStyle name="xl26" xfId="34"/>
    <cellStyle name="xl27" xfId="6"/>
    <cellStyle name="xl28" xfId="181"/>
    <cellStyle name="xl29" xfId="36"/>
    <cellStyle name="xl30" xfId="38"/>
    <cellStyle name="xl31" xfId="182"/>
    <cellStyle name="xl32" xfId="40"/>
    <cellStyle name="xl33" xfId="46"/>
    <cellStyle name="xl34" xfId="51"/>
    <cellStyle name="xl35" xfId="183"/>
    <cellStyle name="xl36" xfId="2"/>
    <cellStyle name="xl37" xfId="13"/>
    <cellStyle name="xl38" xfId="26"/>
    <cellStyle name="xl39" xfId="28"/>
    <cellStyle name="xl40" xfId="30"/>
    <cellStyle name="xl41" xfId="184"/>
    <cellStyle name="xl42" xfId="41"/>
    <cellStyle name="xl43" xfId="47"/>
    <cellStyle name="xl44" xfId="52"/>
    <cellStyle name="xl45" xfId="185"/>
    <cellStyle name="xl46" xfId="55"/>
    <cellStyle name="xl47" xfId="20"/>
    <cellStyle name="xl48" xfId="31"/>
    <cellStyle name="xl49" xfId="23"/>
    <cellStyle name="xl50" xfId="42"/>
    <cellStyle name="xl51" xfId="48"/>
    <cellStyle name="xl52" xfId="53"/>
    <cellStyle name="xl53" xfId="37"/>
    <cellStyle name="xl54" xfId="39"/>
    <cellStyle name="xl55" xfId="186"/>
    <cellStyle name="xl56" xfId="43"/>
    <cellStyle name="xl57" xfId="56"/>
    <cellStyle name="xl58" xfId="58"/>
    <cellStyle name="xl59" xfId="3"/>
    <cellStyle name="xl60" xfId="9"/>
    <cellStyle name="xl61" xfId="14"/>
    <cellStyle name="xl62" xfId="21"/>
    <cellStyle name="xl62 2" xfId="194"/>
    <cellStyle name="xl62 3" xfId="195"/>
    <cellStyle name="xl63" xfId="4"/>
    <cellStyle name="xl64" xfId="10"/>
    <cellStyle name="xl65" xfId="15"/>
    <cellStyle name="xl66" xfId="22"/>
    <cellStyle name="xl67" xfId="25"/>
    <cellStyle name="xl68" xfId="27"/>
    <cellStyle name="xl69" xfId="29"/>
    <cellStyle name="xl70" xfId="32"/>
    <cellStyle name="xl71" xfId="33"/>
    <cellStyle name="xl72" xfId="35"/>
    <cellStyle name="xl73" xfId="5"/>
    <cellStyle name="xl74" xfId="11"/>
    <cellStyle name="xl75" xfId="16"/>
    <cellStyle name="xl76" xfId="44"/>
    <cellStyle name="xl77" xfId="49"/>
    <cellStyle name="xl78" xfId="45"/>
    <cellStyle name="xl79" xfId="50"/>
    <cellStyle name="xl80" xfId="54"/>
    <cellStyle name="xl81" xfId="187"/>
    <cellStyle name="xl82" xfId="57"/>
    <cellStyle name="xl83" xfId="7"/>
    <cellStyle name="xl84" xfId="17"/>
    <cellStyle name="xl85" xfId="24"/>
    <cellStyle name="xl86" xfId="18"/>
    <cellStyle name="xl87" xfId="59"/>
    <cellStyle name="xl88" xfId="63"/>
    <cellStyle name="xl89" xfId="67"/>
    <cellStyle name="xl90" xfId="78"/>
    <cellStyle name="xl91" xfId="80"/>
    <cellStyle name="xl92" xfId="74"/>
    <cellStyle name="xl93" xfId="60"/>
    <cellStyle name="xl94" xfId="72"/>
    <cellStyle name="xl95" xfId="79"/>
    <cellStyle name="xl96" xfId="81"/>
    <cellStyle name="xl97" xfId="188"/>
    <cellStyle name="xl98" xfId="75"/>
    <cellStyle name="xl99" xfId="86"/>
    <cellStyle name="Обычный" xfId="0" builtinId="0"/>
    <cellStyle name="Обычный 2" xfId="196"/>
    <cellStyle name="Обычный 3" xfId="191"/>
    <cellStyle name="Обычный 4" xfId="197"/>
    <cellStyle name="Обычный_Анадырский ПРОГНОЗ на 2008 г по доходам с посел" xfId="201"/>
    <cellStyle name="Обычный_Билибинский ПРОГНОЗ на 2008 г по доходам с посел" xfId="198"/>
    <cellStyle name="Обычный_ПРОГНОЗ на 2008 г по доходам с посел" xfId="199"/>
    <cellStyle name="Стиль 1" xfId="20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zoomScaleNormal="100" zoomScaleSheetLayoutView="100" workbookViewId="0">
      <selection activeCell="H5" sqref="H5"/>
    </sheetView>
  </sheetViews>
  <sheetFormatPr defaultRowHeight="15" x14ac:dyDescent="0.25"/>
  <cols>
    <col min="1" max="1" width="31.42578125" style="25" bestFit="1" customWidth="1"/>
    <col min="2" max="2" width="43.7109375" style="25" customWidth="1"/>
    <col min="3" max="3" width="12.28515625" style="25" customWidth="1"/>
    <col min="4" max="4" width="13.85546875" style="31" customWidth="1"/>
    <col min="5" max="5" width="12.85546875" style="31" customWidth="1"/>
    <col min="6" max="6" width="11.140625" style="25" customWidth="1"/>
    <col min="7" max="16384" width="9.140625" style="25"/>
  </cols>
  <sheetData>
    <row r="1" spans="1:7" x14ac:dyDescent="0.25">
      <c r="C1" s="120" t="s">
        <v>478</v>
      </c>
      <c r="D1" s="121"/>
      <c r="E1" s="121"/>
    </row>
    <row r="2" spans="1:7" x14ac:dyDescent="0.25">
      <c r="C2" s="121"/>
      <c r="D2" s="121"/>
      <c r="E2" s="121"/>
    </row>
    <row r="3" spans="1:7" x14ac:dyDescent="0.25">
      <c r="C3" s="121"/>
      <c r="D3" s="121"/>
      <c r="E3" s="121"/>
    </row>
    <row r="4" spans="1:7" x14ac:dyDescent="0.25">
      <c r="C4" s="121"/>
      <c r="D4" s="121"/>
      <c r="E4" s="121"/>
    </row>
    <row r="5" spans="1:7" x14ac:dyDescent="0.25">
      <c r="C5" s="121"/>
      <c r="D5" s="121"/>
      <c r="E5" s="121"/>
    </row>
    <row r="6" spans="1:7" ht="18.75" customHeight="1" x14ac:dyDescent="0.25">
      <c r="A6" s="117" t="s">
        <v>415</v>
      </c>
      <c r="B6" s="117"/>
      <c r="C6" s="117"/>
      <c r="D6" s="117"/>
      <c r="E6" s="117"/>
      <c r="F6" s="24"/>
      <c r="G6" s="24"/>
    </row>
    <row r="7" spans="1:7" ht="18.75" customHeight="1" x14ac:dyDescent="0.25">
      <c r="A7" s="118" t="s">
        <v>444</v>
      </c>
      <c r="B7" s="118"/>
      <c r="C7" s="118"/>
      <c r="D7" s="118"/>
      <c r="E7" s="118"/>
      <c r="F7" s="24"/>
      <c r="G7" s="24"/>
    </row>
    <row r="8" spans="1:7" ht="18.75" customHeight="1" x14ac:dyDescent="0.25">
      <c r="A8" s="119" t="s">
        <v>458</v>
      </c>
      <c r="B8" s="119"/>
      <c r="C8" s="119"/>
      <c r="D8" s="119"/>
      <c r="E8" s="119"/>
      <c r="F8" s="24"/>
      <c r="G8" s="24"/>
    </row>
    <row r="9" spans="1:7" x14ac:dyDescent="0.25">
      <c r="A9" s="11"/>
      <c r="B9" s="19"/>
      <c r="C9" s="27"/>
      <c r="D9" s="20"/>
      <c r="E9" s="28"/>
      <c r="F9" s="26"/>
      <c r="G9" s="26"/>
    </row>
    <row r="10" spans="1:7" x14ac:dyDescent="0.25">
      <c r="A10" s="99"/>
      <c r="B10" s="100"/>
      <c r="D10" s="30"/>
      <c r="E10" s="101" t="s">
        <v>477</v>
      </c>
      <c r="F10" s="29"/>
      <c r="G10" s="29"/>
    </row>
    <row r="11" spans="1:7" ht="51" customHeight="1" x14ac:dyDescent="0.25">
      <c r="A11" s="102" t="s">
        <v>381</v>
      </c>
      <c r="B11" s="102" t="s">
        <v>382</v>
      </c>
      <c r="C11" s="112" t="s">
        <v>459</v>
      </c>
      <c r="D11" s="114" t="s">
        <v>460</v>
      </c>
      <c r="E11" s="116" t="s">
        <v>361</v>
      </c>
    </row>
    <row r="12" spans="1:7" x14ac:dyDescent="0.25">
      <c r="A12" s="102">
        <v>1</v>
      </c>
      <c r="B12" s="102">
        <v>2</v>
      </c>
      <c r="C12" s="113"/>
      <c r="D12" s="115"/>
      <c r="E12" s="116"/>
    </row>
    <row r="13" spans="1:7" x14ac:dyDescent="0.25">
      <c r="A13" s="89" t="s">
        <v>383</v>
      </c>
      <c r="B13" s="90" t="s">
        <v>384</v>
      </c>
      <c r="C13" s="91">
        <f>C14+C19+C22+C30</f>
        <v>419.6</v>
      </c>
      <c r="D13" s="91">
        <f>D14+D19+D22+D30</f>
        <v>85.3</v>
      </c>
      <c r="E13" s="106">
        <f>D13/C13</f>
        <v>0.2032888465204957</v>
      </c>
    </row>
    <row r="14" spans="1:7" x14ac:dyDescent="0.25">
      <c r="A14" s="89" t="s">
        <v>385</v>
      </c>
      <c r="B14" s="90" t="s">
        <v>386</v>
      </c>
      <c r="C14" s="91">
        <f>C15</f>
        <v>294.5</v>
      </c>
      <c r="D14" s="91">
        <f>D15</f>
        <v>55.7</v>
      </c>
      <c r="E14" s="106">
        <f t="shared" ref="E14:E41" si="0">D14/C14</f>
        <v>0.18913412563667234</v>
      </c>
    </row>
    <row r="15" spans="1:7" x14ac:dyDescent="0.25">
      <c r="A15" s="89" t="s">
        <v>387</v>
      </c>
      <c r="B15" s="90" t="s">
        <v>388</v>
      </c>
      <c r="C15" s="91">
        <f>C16+C17</f>
        <v>294.5</v>
      </c>
      <c r="D15" s="91">
        <f>D16+D17</f>
        <v>55.7</v>
      </c>
      <c r="E15" s="106">
        <f t="shared" si="0"/>
        <v>0.18913412563667234</v>
      </c>
    </row>
    <row r="16" spans="1:7" ht="76.5" x14ac:dyDescent="0.25">
      <c r="A16" s="92" t="s">
        <v>461</v>
      </c>
      <c r="B16" s="93" t="s">
        <v>389</v>
      </c>
      <c r="C16" s="94">
        <v>286.39999999999998</v>
      </c>
      <c r="D16" s="94">
        <v>55.7</v>
      </c>
      <c r="E16" s="107">
        <f t="shared" si="0"/>
        <v>0.19448324022346372</v>
      </c>
    </row>
    <row r="17" spans="1:5" ht="51" x14ac:dyDescent="0.25">
      <c r="A17" s="92" t="s">
        <v>462</v>
      </c>
      <c r="B17" s="93" t="s">
        <v>463</v>
      </c>
      <c r="C17" s="94">
        <v>8.1</v>
      </c>
      <c r="D17" s="94">
        <v>0</v>
      </c>
      <c r="E17" s="107">
        <f t="shared" si="0"/>
        <v>0</v>
      </c>
    </row>
    <row r="18" spans="1:5" hidden="1" x14ac:dyDescent="0.25">
      <c r="A18" s="92"/>
      <c r="B18" s="93"/>
      <c r="C18" s="94"/>
      <c r="D18" s="91"/>
      <c r="E18" s="106"/>
    </row>
    <row r="19" spans="1:5" x14ac:dyDescent="0.25">
      <c r="A19" s="89" t="s">
        <v>390</v>
      </c>
      <c r="B19" s="90" t="s">
        <v>391</v>
      </c>
      <c r="C19" s="91">
        <f>C20</f>
        <v>20</v>
      </c>
      <c r="D19" s="91">
        <f>D20</f>
        <v>0</v>
      </c>
      <c r="E19" s="106">
        <f t="shared" si="0"/>
        <v>0</v>
      </c>
    </row>
    <row r="20" spans="1:5" x14ac:dyDescent="0.25">
      <c r="A20" s="89" t="s">
        <v>392</v>
      </c>
      <c r="B20" s="95" t="s">
        <v>393</v>
      </c>
      <c r="C20" s="91">
        <f>C21</f>
        <v>20</v>
      </c>
      <c r="D20" s="91">
        <f>D21</f>
        <v>0</v>
      </c>
      <c r="E20" s="106">
        <f t="shared" si="0"/>
        <v>0</v>
      </c>
    </row>
    <row r="21" spans="1:5" x14ac:dyDescent="0.25">
      <c r="A21" s="96" t="s">
        <v>394</v>
      </c>
      <c r="B21" s="57" t="s">
        <v>393</v>
      </c>
      <c r="C21" s="94">
        <v>20</v>
      </c>
      <c r="D21" s="94">
        <v>0</v>
      </c>
      <c r="E21" s="107">
        <f t="shared" si="0"/>
        <v>0</v>
      </c>
    </row>
    <row r="22" spans="1:5" x14ac:dyDescent="0.25">
      <c r="A22" s="89" t="s">
        <v>395</v>
      </c>
      <c r="B22" s="90" t="s">
        <v>396</v>
      </c>
      <c r="C22" s="91">
        <f>C23+C25</f>
        <v>84.1</v>
      </c>
      <c r="D22" s="91">
        <f>D23+D25</f>
        <v>25.3</v>
      </c>
      <c r="E22" s="106">
        <f t="shared" si="0"/>
        <v>0.30083234244946494</v>
      </c>
    </row>
    <row r="23" spans="1:5" x14ac:dyDescent="0.25">
      <c r="A23" s="89" t="s">
        <v>464</v>
      </c>
      <c r="B23" s="90" t="s">
        <v>397</v>
      </c>
      <c r="C23" s="91">
        <f>C24</f>
        <v>7.1</v>
      </c>
      <c r="D23" s="91">
        <f>D24</f>
        <v>0.1</v>
      </c>
      <c r="E23" s="106">
        <f t="shared" si="0"/>
        <v>1.4084507042253523E-2</v>
      </c>
    </row>
    <row r="24" spans="1:5" ht="51" x14ac:dyDescent="0.25">
      <c r="A24" s="96" t="s">
        <v>465</v>
      </c>
      <c r="B24" s="93" t="s">
        <v>407</v>
      </c>
      <c r="C24" s="94">
        <v>7.1</v>
      </c>
      <c r="D24" s="94">
        <v>0.1</v>
      </c>
      <c r="E24" s="107">
        <f t="shared" si="0"/>
        <v>1.4084507042253523E-2</v>
      </c>
    </row>
    <row r="25" spans="1:5" x14ac:dyDescent="0.25">
      <c r="A25" s="89" t="s">
        <v>398</v>
      </c>
      <c r="B25" s="90" t="s">
        <v>399</v>
      </c>
      <c r="C25" s="91">
        <f>C26+C28</f>
        <v>77</v>
      </c>
      <c r="D25" s="91">
        <f>D26+D28</f>
        <v>25.2</v>
      </c>
      <c r="E25" s="106">
        <f t="shared" si="0"/>
        <v>0.32727272727272727</v>
      </c>
    </row>
    <row r="26" spans="1:5" x14ac:dyDescent="0.25">
      <c r="A26" s="89" t="s">
        <v>466</v>
      </c>
      <c r="B26" s="90" t="s">
        <v>467</v>
      </c>
      <c r="C26" s="91">
        <f>C27</f>
        <v>76</v>
      </c>
      <c r="D26" s="91">
        <f>D27</f>
        <v>25.2</v>
      </c>
      <c r="E26" s="106">
        <f t="shared" si="0"/>
        <v>0.33157894736842103</v>
      </c>
    </row>
    <row r="27" spans="1:5" ht="38.25" x14ac:dyDescent="0.25">
      <c r="A27" s="96" t="s">
        <v>468</v>
      </c>
      <c r="B27" s="93" t="s">
        <v>469</v>
      </c>
      <c r="C27" s="94">
        <v>76</v>
      </c>
      <c r="D27" s="94">
        <v>25.2</v>
      </c>
      <c r="E27" s="107">
        <f t="shared" si="0"/>
        <v>0.33157894736842103</v>
      </c>
    </row>
    <row r="28" spans="1:5" x14ac:dyDescent="0.25">
      <c r="A28" s="89" t="s">
        <v>400</v>
      </c>
      <c r="B28" s="90" t="s">
        <v>401</v>
      </c>
      <c r="C28" s="91">
        <f>C29</f>
        <v>1</v>
      </c>
      <c r="D28" s="91">
        <f>D29</f>
        <v>0</v>
      </c>
      <c r="E28" s="106">
        <f t="shared" si="0"/>
        <v>0</v>
      </c>
    </row>
    <row r="29" spans="1:5" ht="38.25" x14ac:dyDescent="0.25">
      <c r="A29" s="96" t="s">
        <v>470</v>
      </c>
      <c r="B29" s="93" t="s">
        <v>471</v>
      </c>
      <c r="C29" s="94">
        <v>1</v>
      </c>
      <c r="D29" s="94">
        <v>0</v>
      </c>
      <c r="E29" s="107">
        <f t="shared" si="0"/>
        <v>0</v>
      </c>
    </row>
    <row r="30" spans="1:5" ht="51" x14ac:dyDescent="0.25">
      <c r="A30" s="89" t="s">
        <v>408</v>
      </c>
      <c r="B30" s="90" t="s">
        <v>409</v>
      </c>
      <c r="C30" s="91">
        <f>C31</f>
        <v>21</v>
      </c>
      <c r="D30" s="91">
        <f>D31</f>
        <v>4.3</v>
      </c>
      <c r="E30" s="106">
        <f t="shared" si="0"/>
        <v>0.20476190476190476</v>
      </c>
    </row>
    <row r="31" spans="1:5" ht="76.5" x14ac:dyDescent="0.25">
      <c r="A31" s="96" t="s">
        <v>410</v>
      </c>
      <c r="B31" s="93" t="s">
        <v>411</v>
      </c>
      <c r="C31" s="94">
        <v>21</v>
      </c>
      <c r="D31" s="94">
        <v>4.3</v>
      </c>
      <c r="E31" s="107">
        <f t="shared" si="0"/>
        <v>0.20476190476190476</v>
      </c>
    </row>
    <row r="32" spans="1:5" x14ac:dyDescent="0.25">
      <c r="A32" s="97" t="s">
        <v>402</v>
      </c>
      <c r="B32" s="95" t="s">
        <v>403</v>
      </c>
      <c r="C32" s="98">
        <f>C33+C40</f>
        <v>3064</v>
      </c>
      <c r="D32" s="98">
        <f>D33+D40</f>
        <v>686</v>
      </c>
      <c r="E32" s="106">
        <f t="shared" si="0"/>
        <v>0.22389033942558748</v>
      </c>
    </row>
    <row r="33" spans="1:5" ht="38.25" x14ac:dyDescent="0.25">
      <c r="A33" s="97" t="s">
        <v>404</v>
      </c>
      <c r="B33" s="95" t="s">
        <v>472</v>
      </c>
      <c r="C33" s="98">
        <f>C34+C37</f>
        <v>3064</v>
      </c>
      <c r="D33" s="98">
        <f>D34+D37</f>
        <v>686</v>
      </c>
      <c r="E33" s="106">
        <f t="shared" si="0"/>
        <v>0.22389033942558748</v>
      </c>
    </row>
    <row r="34" spans="1:5" ht="25.5" x14ac:dyDescent="0.25">
      <c r="A34" s="97" t="s">
        <v>423</v>
      </c>
      <c r="B34" s="95" t="s">
        <v>405</v>
      </c>
      <c r="C34" s="91">
        <f>C35</f>
        <v>2855.1</v>
      </c>
      <c r="D34" s="91">
        <f>D35</f>
        <v>636</v>
      </c>
      <c r="E34" s="106">
        <f t="shared" si="0"/>
        <v>0.22275927288010927</v>
      </c>
    </row>
    <row r="35" spans="1:5" ht="25.5" x14ac:dyDescent="0.25">
      <c r="A35" s="56" t="s">
        <v>424</v>
      </c>
      <c r="B35" s="57" t="s">
        <v>412</v>
      </c>
      <c r="C35" s="94">
        <f>C36</f>
        <v>2855.1</v>
      </c>
      <c r="D35" s="94">
        <f>D36</f>
        <v>636</v>
      </c>
      <c r="E35" s="107">
        <f t="shared" si="0"/>
        <v>0.22275927288010927</v>
      </c>
    </row>
    <row r="36" spans="1:5" ht="38.25" x14ac:dyDescent="0.25">
      <c r="A36" s="56" t="s">
        <v>425</v>
      </c>
      <c r="B36" s="57" t="s">
        <v>473</v>
      </c>
      <c r="C36" s="94">
        <v>2855.1</v>
      </c>
      <c r="D36" s="94">
        <v>636</v>
      </c>
      <c r="E36" s="107">
        <f t="shared" si="0"/>
        <v>0.22275927288010927</v>
      </c>
    </row>
    <row r="37" spans="1:5" ht="25.5" x14ac:dyDescent="0.25">
      <c r="A37" s="97" t="s">
        <v>426</v>
      </c>
      <c r="B37" s="95" t="s">
        <v>413</v>
      </c>
      <c r="C37" s="91">
        <f>C38</f>
        <v>208.9</v>
      </c>
      <c r="D37" s="91">
        <f>D38</f>
        <v>50</v>
      </c>
      <c r="E37" s="106">
        <f t="shared" si="0"/>
        <v>0.23934897079942555</v>
      </c>
    </row>
    <row r="38" spans="1:5" ht="38.25" x14ac:dyDescent="0.25">
      <c r="A38" s="97" t="s">
        <v>427</v>
      </c>
      <c r="B38" s="95" t="s">
        <v>414</v>
      </c>
      <c r="C38" s="91">
        <f>C39</f>
        <v>208.9</v>
      </c>
      <c r="D38" s="91">
        <f>D39</f>
        <v>50</v>
      </c>
      <c r="E38" s="106">
        <f t="shared" si="0"/>
        <v>0.23934897079942555</v>
      </c>
    </row>
    <row r="39" spans="1:5" ht="51" x14ac:dyDescent="0.25">
      <c r="A39" s="56" t="s">
        <v>428</v>
      </c>
      <c r="B39" s="57" t="s">
        <v>474</v>
      </c>
      <c r="C39" s="94">
        <v>208.9</v>
      </c>
      <c r="D39" s="94">
        <v>50</v>
      </c>
      <c r="E39" s="107">
        <f t="shared" si="0"/>
        <v>0.23934897079942555</v>
      </c>
    </row>
    <row r="40" spans="1:5" ht="102" hidden="1" x14ac:dyDescent="0.25">
      <c r="A40" s="97" t="s">
        <v>475</v>
      </c>
      <c r="B40" s="95" t="s">
        <v>476</v>
      </c>
      <c r="C40" s="91">
        <f>C41</f>
        <v>0</v>
      </c>
      <c r="D40" s="91">
        <f t="shared" ref="D40" si="1">D41+D46+D49+D57</f>
        <v>0</v>
      </c>
      <c r="E40" s="106" t="e">
        <f t="shared" si="0"/>
        <v>#DIV/0!</v>
      </c>
    </row>
    <row r="41" spans="1:5" ht="63.75" hidden="1" x14ac:dyDescent="0.25">
      <c r="A41" s="56" t="s">
        <v>452</v>
      </c>
      <c r="B41" s="57" t="s">
        <v>453</v>
      </c>
      <c r="C41" s="94"/>
      <c r="D41" s="91">
        <v>0</v>
      </c>
      <c r="E41" s="106" t="e">
        <f t="shared" si="0"/>
        <v>#DIV/0!</v>
      </c>
    </row>
    <row r="42" spans="1:5" x14ac:dyDescent="0.25">
      <c r="A42" s="103" t="s">
        <v>406</v>
      </c>
      <c r="B42" s="103"/>
      <c r="C42" s="104">
        <f>C32+C13</f>
        <v>3483.6</v>
      </c>
      <c r="D42" s="91">
        <f>D32+D13</f>
        <v>771.3</v>
      </c>
      <c r="E42" s="106">
        <f>D42/C42</f>
        <v>0.22140888735790562</v>
      </c>
    </row>
    <row r="43" spans="1:5" x14ac:dyDescent="0.25">
      <c r="A43" s="11"/>
      <c r="B43" s="11"/>
      <c r="C43" s="101"/>
    </row>
    <row r="44" spans="1:5" x14ac:dyDescent="0.25">
      <c r="A44" s="11"/>
      <c r="B44" s="11"/>
      <c r="C44" s="101"/>
    </row>
    <row r="45" spans="1:5" x14ac:dyDescent="0.25">
      <c r="A45" s="11"/>
      <c r="B45" s="11"/>
      <c r="C45" s="101"/>
    </row>
    <row r="46" spans="1:5" x14ac:dyDescent="0.25">
      <c r="A46" s="110"/>
      <c r="B46" s="110"/>
      <c r="C46" s="105"/>
    </row>
    <row r="47" spans="1:5" x14ac:dyDescent="0.25">
      <c r="A47" s="111"/>
      <c r="B47" s="111"/>
      <c r="C47" s="105"/>
    </row>
    <row r="48" spans="1:5" x14ac:dyDescent="0.25">
      <c r="A48" s="11"/>
      <c r="B48" s="11"/>
      <c r="C48" s="101"/>
    </row>
  </sheetData>
  <mergeCells count="9">
    <mergeCell ref="A6:E6"/>
    <mergeCell ref="A7:E7"/>
    <mergeCell ref="A8:E8"/>
    <mergeCell ref="C1:E5"/>
    <mergeCell ref="A46:B46"/>
    <mergeCell ref="A47:B47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view="pageBreakPreview" zoomScaleNormal="118" zoomScaleSheetLayoutView="100" workbookViewId="0">
      <pane xSplit="2" ySplit="3" topLeftCell="C70" activePane="bottomRight" state="frozen"/>
      <selection activeCell="H5" sqref="H5"/>
      <selection pane="topRight" activeCell="H5" sqref="H5"/>
      <selection pane="bottomLeft" activeCell="H5" sqref="H5"/>
      <selection pane="bottomRight" activeCell="D9" sqref="D9"/>
    </sheetView>
  </sheetViews>
  <sheetFormatPr defaultRowHeight="15" x14ac:dyDescent="0.25"/>
  <cols>
    <col min="1" max="1" width="47.140625" style="1" customWidth="1"/>
    <col min="2" max="2" width="26.7109375" style="1" bestFit="1" customWidth="1"/>
    <col min="3" max="4" width="14.42578125" style="18" customWidth="1"/>
    <col min="5" max="5" width="14.42578125" style="1" customWidth="1"/>
    <col min="6" max="6" width="21.140625" style="1" customWidth="1"/>
    <col min="7" max="7" width="10" style="1" bestFit="1" customWidth="1"/>
    <col min="8" max="16384" width="9.140625" style="1"/>
  </cols>
  <sheetData>
    <row r="1" spans="1:7" ht="14.1" customHeight="1" x14ac:dyDescent="0.25">
      <c r="A1" s="36" t="s">
        <v>448</v>
      </c>
      <c r="B1" s="37"/>
      <c r="C1" s="38"/>
      <c r="D1" s="39"/>
      <c r="E1" s="39"/>
    </row>
    <row r="2" spans="1:7" ht="11.45" customHeight="1" x14ac:dyDescent="0.25">
      <c r="A2" s="122" t="s">
        <v>0</v>
      </c>
      <c r="B2" s="122" t="s">
        <v>9</v>
      </c>
      <c r="C2" s="112" t="s">
        <v>459</v>
      </c>
      <c r="D2" s="114" t="s">
        <v>460</v>
      </c>
      <c r="E2" s="116" t="s">
        <v>361</v>
      </c>
      <c r="F2" s="5"/>
    </row>
    <row r="3" spans="1:7" ht="54.75" customHeight="1" x14ac:dyDescent="0.25">
      <c r="A3" s="123"/>
      <c r="B3" s="123"/>
      <c r="C3" s="113"/>
      <c r="D3" s="115"/>
      <c r="E3" s="116"/>
      <c r="F3" s="5"/>
    </row>
    <row r="4" spans="1:7" ht="11.45" customHeight="1" x14ac:dyDescent="0.25">
      <c r="A4" s="40" t="s">
        <v>1</v>
      </c>
      <c r="B4" s="40" t="s">
        <v>2</v>
      </c>
      <c r="C4" s="41" t="s">
        <v>3</v>
      </c>
      <c r="D4" s="41" t="s">
        <v>4</v>
      </c>
      <c r="E4" s="41" t="s">
        <v>5</v>
      </c>
      <c r="F4" s="5"/>
    </row>
    <row r="5" spans="1:7" s="34" customFormat="1" x14ac:dyDescent="0.25">
      <c r="A5" s="42" t="s">
        <v>10</v>
      </c>
      <c r="B5" s="43" t="s">
        <v>6</v>
      </c>
      <c r="C5" s="44">
        <f>C7+C93+C131</f>
        <v>3701.9000000000005</v>
      </c>
      <c r="D5" s="44">
        <f>D7+D93+D131</f>
        <v>581.19999999999993</v>
      </c>
      <c r="E5" s="45">
        <f>D5/C5</f>
        <v>0.15700045922364186</v>
      </c>
      <c r="F5" s="32"/>
      <c r="G5" s="33"/>
    </row>
    <row r="6" spans="1:7" hidden="1" x14ac:dyDescent="0.25">
      <c r="A6" s="46" t="s">
        <v>7</v>
      </c>
      <c r="B6" s="47"/>
      <c r="C6" s="47"/>
      <c r="D6" s="47"/>
      <c r="E6" s="45" t="e">
        <f t="shared" ref="E6:E69" si="0">D6/C6</f>
        <v>#DIV/0!</v>
      </c>
      <c r="F6" s="15"/>
    </row>
    <row r="7" spans="1:7" x14ac:dyDescent="0.25">
      <c r="A7" s="53" t="s">
        <v>11</v>
      </c>
      <c r="B7" s="54" t="s">
        <v>12</v>
      </c>
      <c r="C7" s="44">
        <f>C8+C32+C70</f>
        <v>2745.8</v>
      </c>
      <c r="D7" s="44">
        <f>D8+D32+D70</f>
        <v>521.9</v>
      </c>
      <c r="E7" s="45">
        <f t="shared" si="0"/>
        <v>0.1900721101318377</v>
      </c>
      <c r="F7" s="15"/>
    </row>
    <row r="8" spans="1:7" ht="43.5" x14ac:dyDescent="0.25">
      <c r="A8" s="53" t="s">
        <v>13</v>
      </c>
      <c r="B8" s="54" t="s">
        <v>14</v>
      </c>
      <c r="C8" s="44">
        <f>C9+C14</f>
        <v>1508.4</v>
      </c>
      <c r="D8" s="44">
        <f>D9+D14</f>
        <v>226.89999999999998</v>
      </c>
      <c r="E8" s="45">
        <f t="shared" si="0"/>
        <v>0.15042429063908774</v>
      </c>
      <c r="F8" s="16"/>
    </row>
    <row r="9" spans="1:7" ht="75" x14ac:dyDescent="0.25">
      <c r="A9" s="35" t="s">
        <v>15</v>
      </c>
      <c r="B9" s="48" t="s">
        <v>16</v>
      </c>
      <c r="C9" s="49">
        <f>C10</f>
        <v>1503.9</v>
      </c>
      <c r="D9" s="49">
        <f>D10</f>
        <v>226.89999999999998</v>
      </c>
      <c r="E9" s="55">
        <f t="shared" si="0"/>
        <v>0.15087439324423163</v>
      </c>
      <c r="F9" s="6"/>
    </row>
    <row r="10" spans="1:7" ht="30" x14ac:dyDescent="0.25">
      <c r="A10" s="35" t="s">
        <v>17</v>
      </c>
      <c r="B10" s="48" t="s">
        <v>18</v>
      </c>
      <c r="C10" s="49">
        <f>C11+C12+C13</f>
        <v>1503.9</v>
      </c>
      <c r="D10" s="49">
        <f>D11+D12+D13</f>
        <v>226.89999999999998</v>
      </c>
      <c r="E10" s="55">
        <f t="shared" si="0"/>
        <v>0.15087439324423163</v>
      </c>
      <c r="F10" s="15"/>
    </row>
    <row r="11" spans="1:7" s="18" customFormat="1" ht="30" x14ac:dyDescent="0.25">
      <c r="A11" s="35" t="s">
        <v>19</v>
      </c>
      <c r="B11" s="48" t="s">
        <v>20</v>
      </c>
      <c r="C11" s="49">
        <v>1077.7</v>
      </c>
      <c r="D11" s="49">
        <v>181.2</v>
      </c>
      <c r="E11" s="55">
        <f t="shared" si="0"/>
        <v>0.16813584485478331</v>
      </c>
      <c r="F11" s="16"/>
    </row>
    <row r="12" spans="1:7" s="18" customFormat="1" ht="45" x14ac:dyDescent="0.25">
      <c r="A12" s="35" t="s">
        <v>21</v>
      </c>
      <c r="B12" s="48" t="s">
        <v>22</v>
      </c>
      <c r="C12" s="49">
        <v>104</v>
      </c>
      <c r="D12" s="49">
        <v>0</v>
      </c>
      <c r="E12" s="55">
        <f t="shared" si="0"/>
        <v>0</v>
      </c>
      <c r="F12" s="16"/>
    </row>
    <row r="13" spans="1:7" s="18" customFormat="1" ht="60" x14ac:dyDescent="0.25">
      <c r="A13" s="35" t="s">
        <v>23</v>
      </c>
      <c r="B13" s="48" t="s">
        <v>24</v>
      </c>
      <c r="C13" s="49">
        <v>322.2</v>
      </c>
      <c r="D13" s="49">
        <v>45.7</v>
      </c>
      <c r="E13" s="55">
        <f t="shared" si="0"/>
        <v>0.14183736809435135</v>
      </c>
      <c r="F13" s="16"/>
    </row>
    <row r="14" spans="1:7" s="18" customFormat="1" ht="43.5" x14ac:dyDescent="0.25">
      <c r="A14" s="53" t="s">
        <v>25</v>
      </c>
      <c r="B14" s="54" t="s">
        <v>26</v>
      </c>
      <c r="C14" s="44">
        <f>C15</f>
        <v>4.5</v>
      </c>
      <c r="D14" s="44">
        <f>D15</f>
        <v>0</v>
      </c>
      <c r="E14" s="45">
        <f t="shared" si="0"/>
        <v>0</v>
      </c>
      <c r="F14" s="16"/>
    </row>
    <row r="15" spans="1:7" s="18" customFormat="1" ht="45" x14ac:dyDescent="0.25">
      <c r="A15" s="35" t="s">
        <v>27</v>
      </c>
      <c r="B15" s="48" t="s">
        <v>28</v>
      </c>
      <c r="C15" s="49">
        <f>C16</f>
        <v>4.5</v>
      </c>
      <c r="D15" s="49">
        <f>D16</f>
        <v>0</v>
      </c>
      <c r="E15" s="55">
        <f t="shared" si="0"/>
        <v>0</v>
      </c>
      <c r="F15" s="16"/>
    </row>
    <row r="16" spans="1:7" s="18" customFormat="1" ht="45" x14ac:dyDescent="0.25">
      <c r="A16" s="35" t="s">
        <v>29</v>
      </c>
      <c r="B16" s="48" t="s">
        <v>30</v>
      </c>
      <c r="C16" s="49">
        <v>4.5</v>
      </c>
      <c r="D16" s="49">
        <v>0</v>
      </c>
      <c r="E16" s="55">
        <v>0</v>
      </c>
      <c r="F16" s="16"/>
    </row>
    <row r="17" spans="1:7" s="18" customFormat="1" ht="60" hidden="1" x14ac:dyDescent="0.25">
      <c r="A17" s="35" t="s">
        <v>31</v>
      </c>
      <c r="B17" s="48" t="s">
        <v>430</v>
      </c>
      <c r="C17" s="49">
        <f>C18+C24+C27</f>
        <v>0</v>
      </c>
      <c r="D17" s="49">
        <v>0</v>
      </c>
      <c r="E17" s="55" t="e">
        <f t="shared" si="0"/>
        <v>#DIV/0!</v>
      </c>
      <c r="F17" s="16"/>
    </row>
    <row r="18" spans="1:7" s="18" customFormat="1" ht="75" hidden="1" x14ac:dyDescent="0.25">
      <c r="A18" s="35" t="s">
        <v>15</v>
      </c>
      <c r="B18" s="48" t="s">
        <v>431</v>
      </c>
      <c r="C18" s="49">
        <f>C19</f>
        <v>0</v>
      </c>
      <c r="D18" s="49">
        <v>0</v>
      </c>
      <c r="E18" s="55" t="e">
        <f t="shared" si="0"/>
        <v>#DIV/0!</v>
      </c>
      <c r="F18" s="16"/>
    </row>
    <row r="19" spans="1:7" s="18" customFormat="1" ht="30" hidden="1" x14ac:dyDescent="0.25">
      <c r="A19" s="35" t="s">
        <v>17</v>
      </c>
      <c r="B19" s="48" t="s">
        <v>432</v>
      </c>
      <c r="C19" s="49">
        <f>C20+C21+C22+C23</f>
        <v>0</v>
      </c>
      <c r="D19" s="49">
        <v>0</v>
      </c>
      <c r="E19" s="55" t="e">
        <f t="shared" si="0"/>
        <v>#DIV/0!</v>
      </c>
      <c r="F19" s="16"/>
    </row>
    <row r="20" spans="1:7" s="18" customFormat="1" ht="30" hidden="1" x14ac:dyDescent="0.25">
      <c r="A20" s="35" t="s">
        <v>19</v>
      </c>
      <c r="B20" s="48" t="s">
        <v>433</v>
      </c>
      <c r="C20" s="49">
        <v>0</v>
      </c>
      <c r="D20" s="49">
        <v>0</v>
      </c>
      <c r="E20" s="55" t="e">
        <f t="shared" si="0"/>
        <v>#DIV/0!</v>
      </c>
      <c r="F20" s="16"/>
    </row>
    <row r="21" spans="1:7" s="18" customFormat="1" ht="45" hidden="1" x14ac:dyDescent="0.25">
      <c r="A21" s="35" t="s">
        <v>21</v>
      </c>
      <c r="B21" s="48" t="s">
        <v>434</v>
      </c>
      <c r="C21" s="49">
        <v>0</v>
      </c>
      <c r="D21" s="49">
        <v>0</v>
      </c>
      <c r="E21" s="55" t="e">
        <f t="shared" si="0"/>
        <v>#DIV/0!</v>
      </c>
      <c r="F21" s="16"/>
    </row>
    <row r="22" spans="1:7" s="18" customFormat="1" ht="60" hidden="1" x14ac:dyDescent="0.25">
      <c r="A22" s="35" t="s">
        <v>32</v>
      </c>
      <c r="B22" s="48" t="s">
        <v>435</v>
      </c>
      <c r="C22" s="49">
        <v>0</v>
      </c>
      <c r="D22" s="49">
        <v>0</v>
      </c>
      <c r="E22" s="55" t="e">
        <f t="shared" si="0"/>
        <v>#DIV/0!</v>
      </c>
      <c r="F22" s="16"/>
    </row>
    <row r="23" spans="1:7" s="18" customFormat="1" ht="60" hidden="1" x14ac:dyDescent="0.25">
      <c r="A23" s="35" t="s">
        <v>23</v>
      </c>
      <c r="B23" s="48" t="s">
        <v>436</v>
      </c>
      <c r="C23" s="49">
        <v>0</v>
      </c>
      <c r="D23" s="49">
        <v>0</v>
      </c>
      <c r="E23" s="55" t="e">
        <f t="shared" si="0"/>
        <v>#DIV/0!</v>
      </c>
      <c r="F23" s="16"/>
    </row>
    <row r="24" spans="1:7" s="18" customFormat="1" ht="30" hidden="1" x14ac:dyDescent="0.25">
      <c r="A24" s="35" t="s">
        <v>25</v>
      </c>
      <c r="B24" s="48" t="s">
        <v>437</v>
      </c>
      <c r="C24" s="49">
        <f>C25</f>
        <v>0</v>
      </c>
      <c r="D24" s="49">
        <v>0</v>
      </c>
      <c r="E24" s="55" t="e">
        <f t="shared" si="0"/>
        <v>#DIV/0!</v>
      </c>
      <c r="F24" s="16"/>
    </row>
    <row r="25" spans="1:7" s="18" customFormat="1" ht="45" hidden="1" x14ac:dyDescent="0.25">
      <c r="A25" s="35" t="s">
        <v>27</v>
      </c>
      <c r="B25" s="48" t="s">
        <v>438</v>
      </c>
      <c r="C25" s="49">
        <f>C26</f>
        <v>0</v>
      </c>
      <c r="D25" s="49">
        <v>0</v>
      </c>
      <c r="E25" s="55" t="e">
        <f t="shared" si="0"/>
        <v>#DIV/0!</v>
      </c>
      <c r="F25" s="16"/>
    </row>
    <row r="26" spans="1:7" s="18" customFormat="1" ht="45" hidden="1" x14ac:dyDescent="0.25">
      <c r="A26" s="35" t="s">
        <v>29</v>
      </c>
      <c r="B26" s="48" t="s">
        <v>439</v>
      </c>
      <c r="C26" s="49">
        <v>0</v>
      </c>
      <c r="D26" s="49">
        <v>0</v>
      </c>
      <c r="E26" s="55" t="e">
        <f t="shared" si="0"/>
        <v>#DIV/0!</v>
      </c>
      <c r="F26" s="16"/>
    </row>
    <row r="27" spans="1:7" s="18" customFormat="1" hidden="1" x14ac:dyDescent="0.25">
      <c r="A27" s="35" t="s">
        <v>33</v>
      </c>
      <c r="B27" s="48" t="s">
        <v>440</v>
      </c>
      <c r="C27" s="49">
        <f>C28</f>
        <v>0</v>
      </c>
      <c r="D27" s="49">
        <v>0</v>
      </c>
      <c r="E27" s="55" t="e">
        <f t="shared" si="0"/>
        <v>#DIV/0!</v>
      </c>
      <c r="F27" s="16"/>
    </row>
    <row r="28" spans="1:7" s="18" customFormat="1" hidden="1" x14ac:dyDescent="0.25">
      <c r="A28" s="35" t="s">
        <v>34</v>
      </c>
      <c r="B28" s="48" t="s">
        <v>441</v>
      </c>
      <c r="C28" s="49">
        <f>C29+C30</f>
        <v>0</v>
      </c>
      <c r="D28" s="49">
        <v>0</v>
      </c>
      <c r="E28" s="55" t="e">
        <f t="shared" si="0"/>
        <v>#DIV/0!</v>
      </c>
      <c r="F28" s="16"/>
    </row>
    <row r="29" spans="1:7" s="18" customFormat="1" ht="30" hidden="1" x14ac:dyDescent="0.25">
      <c r="A29" s="35" t="s">
        <v>35</v>
      </c>
      <c r="B29" s="48" t="s">
        <v>442</v>
      </c>
      <c r="C29" s="49">
        <v>0</v>
      </c>
      <c r="D29" s="49">
        <v>0</v>
      </c>
      <c r="E29" s="55" t="e">
        <f t="shared" si="0"/>
        <v>#DIV/0!</v>
      </c>
      <c r="F29" s="16"/>
    </row>
    <row r="30" spans="1:7" s="18" customFormat="1" hidden="1" x14ac:dyDescent="0.25">
      <c r="A30" s="35" t="s">
        <v>36</v>
      </c>
      <c r="B30" s="48" t="s">
        <v>443</v>
      </c>
      <c r="C30" s="49">
        <v>0</v>
      </c>
      <c r="D30" s="49">
        <v>0</v>
      </c>
      <c r="E30" s="55" t="e">
        <f t="shared" si="0"/>
        <v>#DIV/0!</v>
      </c>
      <c r="F30" s="16"/>
    </row>
    <row r="31" spans="1:7" s="18" customFormat="1" ht="30" hidden="1" x14ac:dyDescent="0.25">
      <c r="A31" s="35" t="s">
        <v>429</v>
      </c>
      <c r="B31" s="48" t="s">
        <v>22</v>
      </c>
      <c r="C31" s="49"/>
      <c r="D31" s="49">
        <v>0</v>
      </c>
      <c r="E31" s="55" t="e">
        <f t="shared" si="0"/>
        <v>#DIV/0!</v>
      </c>
      <c r="F31" s="16"/>
    </row>
    <row r="32" spans="1:7" s="18" customFormat="1" ht="72" x14ac:dyDescent="0.25">
      <c r="A32" s="53" t="s">
        <v>37</v>
      </c>
      <c r="B32" s="54" t="s">
        <v>38</v>
      </c>
      <c r="C32" s="44">
        <f>C38</f>
        <v>862.2</v>
      </c>
      <c r="D32" s="44">
        <f>D38</f>
        <v>295</v>
      </c>
      <c r="E32" s="45">
        <f t="shared" si="0"/>
        <v>0.3421479935049872</v>
      </c>
      <c r="F32" s="16"/>
      <c r="G32" s="17"/>
    </row>
    <row r="33" spans="1:7" ht="75" hidden="1" x14ac:dyDescent="0.25">
      <c r="A33" s="35" t="s">
        <v>15</v>
      </c>
      <c r="B33" s="48" t="s">
        <v>39</v>
      </c>
      <c r="C33" s="49">
        <f>C34</f>
        <v>0</v>
      </c>
      <c r="D33" s="49">
        <f>D34</f>
        <v>0</v>
      </c>
      <c r="E33" s="55" t="e">
        <f t="shared" si="0"/>
        <v>#DIV/0!</v>
      </c>
      <c r="F33" s="6"/>
    </row>
    <row r="34" spans="1:7" ht="30" hidden="1" x14ac:dyDescent="0.25">
      <c r="A34" s="35" t="s">
        <v>17</v>
      </c>
      <c r="B34" s="48" t="s">
        <v>40</v>
      </c>
      <c r="C34" s="49">
        <f>C35+C36+C37</f>
        <v>0</v>
      </c>
      <c r="D34" s="49">
        <f>D35+D36+D37</f>
        <v>0</v>
      </c>
      <c r="E34" s="55" t="e">
        <f t="shared" si="0"/>
        <v>#DIV/0!</v>
      </c>
      <c r="F34" s="6"/>
    </row>
    <row r="35" spans="1:7" ht="30" hidden="1" x14ac:dyDescent="0.25">
      <c r="A35" s="35" t="s">
        <v>19</v>
      </c>
      <c r="B35" s="48" t="s">
        <v>41</v>
      </c>
      <c r="C35" s="49">
        <v>0</v>
      </c>
      <c r="D35" s="49">
        <v>0</v>
      </c>
      <c r="E35" s="55" t="e">
        <f t="shared" si="0"/>
        <v>#DIV/0!</v>
      </c>
      <c r="F35" s="6"/>
    </row>
    <row r="36" spans="1:7" ht="45" hidden="1" x14ac:dyDescent="0.25">
      <c r="A36" s="35" t="s">
        <v>21</v>
      </c>
      <c r="B36" s="48" t="s">
        <v>42</v>
      </c>
      <c r="C36" s="49">
        <v>0</v>
      </c>
      <c r="D36" s="49">
        <v>0</v>
      </c>
      <c r="E36" s="55" t="e">
        <f t="shared" si="0"/>
        <v>#DIV/0!</v>
      </c>
      <c r="F36" s="6"/>
    </row>
    <row r="37" spans="1:7" ht="60" hidden="1" x14ac:dyDescent="0.25">
      <c r="A37" s="35" t="s">
        <v>23</v>
      </c>
      <c r="B37" s="48" t="s">
        <v>43</v>
      </c>
      <c r="C37" s="49">
        <v>0</v>
      </c>
      <c r="D37" s="49">
        <v>0</v>
      </c>
      <c r="E37" s="55" t="e">
        <f t="shared" si="0"/>
        <v>#DIV/0!</v>
      </c>
      <c r="F37" s="6"/>
    </row>
    <row r="38" spans="1:7" ht="30" x14ac:dyDescent="0.25">
      <c r="A38" s="35" t="s">
        <v>25</v>
      </c>
      <c r="B38" s="48" t="s">
        <v>44</v>
      </c>
      <c r="C38" s="49">
        <f>C39</f>
        <v>862.2</v>
      </c>
      <c r="D38" s="49">
        <f>D39</f>
        <v>295</v>
      </c>
      <c r="E38" s="55">
        <f t="shared" si="0"/>
        <v>0.3421479935049872</v>
      </c>
      <c r="F38" s="6"/>
    </row>
    <row r="39" spans="1:7" ht="45" x14ac:dyDescent="0.25">
      <c r="A39" s="35" t="s">
        <v>27</v>
      </c>
      <c r="B39" s="48" t="s">
        <v>45</v>
      </c>
      <c r="C39" s="49">
        <f>C40+C48</f>
        <v>862.2</v>
      </c>
      <c r="D39" s="49">
        <f>D40+D48</f>
        <v>295</v>
      </c>
      <c r="E39" s="55">
        <f t="shared" si="0"/>
        <v>0.3421479935049872</v>
      </c>
      <c r="F39" s="6"/>
    </row>
    <row r="40" spans="1:7" ht="45" x14ac:dyDescent="0.25">
      <c r="A40" s="35" t="s">
        <v>29</v>
      </c>
      <c r="B40" s="48" t="s">
        <v>46</v>
      </c>
      <c r="C40" s="49">
        <v>159.69999999999999</v>
      </c>
      <c r="D40" s="49">
        <v>37.5</v>
      </c>
      <c r="E40" s="55">
        <f t="shared" si="0"/>
        <v>0.23481527864746402</v>
      </c>
      <c r="F40" s="6"/>
    </row>
    <row r="41" spans="1:7" ht="30" hidden="1" x14ac:dyDescent="0.25">
      <c r="A41" s="35" t="s">
        <v>47</v>
      </c>
      <c r="B41" s="48" t="s">
        <v>48</v>
      </c>
      <c r="C41" s="49">
        <f>C42</f>
        <v>0</v>
      </c>
      <c r="D41" s="49">
        <f>D42</f>
        <v>0</v>
      </c>
      <c r="E41" s="55" t="e">
        <f t="shared" si="0"/>
        <v>#DIV/0!</v>
      </c>
      <c r="F41" s="6"/>
    </row>
    <row r="42" spans="1:7" ht="30" hidden="1" x14ac:dyDescent="0.25">
      <c r="A42" s="35" t="s">
        <v>49</v>
      </c>
      <c r="B42" s="48" t="s">
        <v>50</v>
      </c>
      <c r="C42" s="49">
        <f>C43</f>
        <v>0</v>
      </c>
      <c r="D42" s="49">
        <f>D43</f>
        <v>0</v>
      </c>
      <c r="E42" s="55" t="e">
        <f t="shared" si="0"/>
        <v>#DIV/0!</v>
      </c>
      <c r="F42" s="6"/>
    </row>
    <row r="43" spans="1:7" ht="45" hidden="1" x14ac:dyDescent="0.25">
      <c r="A43" s="35" t="s">
        <v>51</v>
      </c>
      <c r="B43" s="48" t="s">
        <v>52</v>
      </c>
      <c r="C43" s="49">
        <v>0</v>
      </c>
      <c r="D43" s="49">
        <v>0</v>
      </c>
      <c r="E43" s="55" t="e">
        <f t="shared" si="0"/>
        <v>#DIV/0!</v>
      </c>
      <c r="F43" s="6"/>
    </row>
    <row r="44" spans="1:7" hidden="1" x14ac:dyDescent="0.25">
      <c r="A44" s="35" t="s">
        <v>33</v>
      </c>
      <c r="B44" s="48" t="s">
        <v>45</v>
      </c>
      <c r="C44" s="49">
        <f>C45</f>
        <v>702.5</v>
      </c>
      <c r="D44" s="49">
        <f>D45</f>
        <v>257.5</v>
      </c>
      <c r="E44" s="55">
        <f t="shared" si="0"/>
        <v>0.36654804270462632</v>
      </c>
      <c r="F44" s="6"/>
    </row>
    <row r="45" spans="1:7" hidden="1" x14ac:dyDescent="0.25">
      <c r="A45" s="35" t="s">
        <v>34</v>
      </c>
      <c r="B45" s="48" t="s">
        <v>454</v>
      </c>
      <c r="C45" s="49">
        <f>C46+C47+C48</f>
        <v>702.5</v>
      </c>
      <c r="D45" s="49">
        <f>D46+D47+D48</f>
        <v>257.5</v>
      </c>
      <c r="E45" s="55">
        <f t="shared" si="0"/>
        <v>0.36654804270462632</v>
      </c>
      <c r="F45" s="6"/>
      <c r="G45" s="8"/>
    </row>
    <row r="46" spans="1:7" ht="30" hidden="1" x14ac:dyDescent="0.25">
      <c r="A46" s="35" t="s">
        <v>35</v>
      </c>
      <c r="B46" s="48" t="s">
        <v>53</v>
      </c>
      <c r="C46" s="49">
        <v>0</v>
      </c>
      <c r="D46" s="49">
        <v>0</v>
      </c>
      <c r="E46" s="55" t="e">
        <f t="shared" si="0"/>
        <v>#DIV/0!</v>
      </c>
      <c r="F46" s="6"/>
    </row>
    <row r="47" spans="1:7" hidden="1" x14ac:dyDescent="0.25">
      <c r="A47" s="35" t="s">
        <v>54</v>
      </c>
      <c r="B47" s="48" t="s">
        <v>55</v>
      </c>
      <c r="C47" s="49">
        <v>0</v>
      </c>
      <c r="D47" s="49">
        <v>0</v>
      </c>
      <c r="E47" s="55" t="e">
        <f t="shared" si="0"/>
        <v>#DIV/0!</v>
      </c>
      <c r="F47" s="6"/>
    </row>
    <row r="48" spans="1:7" x14ac:dyDescent="0.25">
      <c r="A48" s="35" t="s">
        <v>455</v>
      </c>
      <c r="B48" s="48" t="s">
        <v>454</v>
      </c>
      <c r="C48" s="49">
        <v>702.5</v>
      </c>
      <c r="D48" s="49">
        <v>257.5</v>
      </c>
      <c r="E48" s="55">
        <f t="shared" si="0"/>
        <v>0.36654804270462632</v>
      </c>
      <c r="F48" s="6"/>
    </row>
    <row r="49" spans="1:6" hidden="1" x14ac:dyDescent="0.25">
      <c r="A49" s="35" t="s">
        <v>365</v>
      </c>
      <c r="B49" s="48" t="s">
        <v>366</v>
      </c>
      <c r="C49" s="49">
        <v>0</v>
      </c>
      <c r="D49" s="49">
        <f t="shared" ref="C49:D51" si="1">D50</f>
        <v>0</v>
      </c>
      <c r="E49" s="55" t="e">
        <f t="shared" si="0"/>
        <v>#DIV/0!</v>
      </c>
      <c r="F49" s="6"/>
    </row>
    <row r="50" spans="1:6" ht="30" hidden="1" x14ac:dyDescent="0.25">
      <c r="A50" s="35" t="s">
        <v>25</v>
      </c>
      <c r="B50" s="48" t="s">
        <v>362</v>
      </c>
      <c r="C50" s="49">
        <f t="shared" si="1"/>
        <v>0</v>
      </c>
      <c r="D50" s="49">
        <f t="shared" si="1"/>
        <v>0</v>
      </c>
      <c r="E50" s="55" t="e">
        <f t="shared" si="0"/>
        <v>#DIV/0!</v>
      </c>
      <c r="F50" s="6"/>
    </row>
    <row r="51" spans="1:6" ht="45" hidden="1" x14ac:dyDescent="0.25">
      <c r="A51" s="35" t="s">
        <v>27</v>
      </c>
      <c r="B51" s="48" t="s">
        <v>364</v>
      </c>
      <c r="C51" s="49">
        <f t="shared" si="1"/>
        <v>0</v>
      </c>
      <c r="D51" s="49">
        <f t="shared" si="1"/>
        <v>0</v>
      </c>
      <c r="E51" s="55" t="e">
        <f t="shared" si="0"/>
        <v>#DIV/0!</v>
      </c>
      <c r="F51" s="6"/>
    </row>
    <row r="52" spans="1:6" ht="45" hidden="1" x14ac:dyDescent="0.25">
      <c r="A52" s="35" t="s">
        <v>29</v>
      </c>
      <c r="B52" s="48" t="s">
        <v>363</v>
      </c>
      <c r="C52" s="49">
        <v>0</v>
      </c>
      <c r="D52" s="49">
        <v>0</v>
      </c>
      <c r="E52" s="55" t="e">
        <f t="shared" si="0"/>
        <v>#DIV/0!</v>
      </c>
      <c r="F52" s="6"/>
    </row>
    <row r="53" spans="1:6" ht="45" hidden="1" x14ac:dyDescent="0.25">
      <c r="A53" s="35" t="s">
        <v>56</v>
      </c>
      <c r="B53" s="48" t="s">
        <v>57</v>
      </c>
      <c r="C53" s="49">
        <f>C54+C59+C62+C65</f>
        <v>0</v>
      </c>
      <c r="D53" s="49">
        <f>D54+D59+D62+D65</f>
        <v>0</v>
      </c>
      <c r="E53" s="55" t="e">
        <f t="shared" si="0"/>
        <v>#DIV/0!</v>
      </c>
      <c r="F53" s="6"/>
    </row>
    <row r="54" spans="1:6" ht="75" hidden="1" x14ac:dyDescent="0.25">
      <c r="A54" s="35" t="s">
        <v>15</v>
      </c>
      <c r="B54" s="48" t="s">
        <v>58</v>
      </c>
      <c r="C54" s="49">
        <f>C55</f>
        <v>0</v>
      </c>
      <c r="D54" s="49">
        <f>D55</f>
        <v>0</v>
      </c>
      <c r="E54" s="55" t="e">
        <f t="shared" si="0"/>
        <v>#DIV/0!</v>
      </c>
      <c r="F54" s="6"/>
    </row>
    <row r="55" spans="1:6" ht="30" hidden="1" x14ac:dyDescent="0.25">
      <c r="A55" s="35" t="s">
        <v>17</v>
      </c>
      <c r="B55" s="48" t="s">
        <v>59</v>
      </c>
      <c r="C55" s="49">
        <f>C56+C57+C58</f>
        <v>0</v>
      </c>
      <c r="D55" s="49">
        <f>D56+D57+D58</f>
        <v>0</v>
      </c>
      <c r="E55" s="55" t="e">
        <f t="shared" si="0"/>
        <v>#DIV/0!</v>
      </c>
      <c r="F55" s="6"/>
    </row>
    <row r="56" spans="1:6" ht="30" hidden="1" x14ac:dyDescent="0.25">
      <c r="A56" s="35" t="s">
        <v>19</v>
      </c>
      <c r="B56" s="48" t="s">
        <v>60</v>
      </c>
      <c r="C56" s="49">
        <v>0</v>
      </c>
      <c r="D56" s="49">
        <v>0</v>
      </c>
      <c r="E56" s="55" t="e">
        <f t="shared" si="0"/>
        <v>#DIV/0!</v>
      </c>
      <c r="F56" s="6"/>
    </row>
    <row r="57" spans="1:6" ht="45" hidden="1" x14ac:dyDescent="0.25">
      <c r="A57" s="35" t="s">
        <v>21</v>
      </c>
      <c r="B57" s="48" t="s">
        <v>61</v>
      </c>
      <c r="C57" s="49">
        <v>0</v>
      </c>
      <c r="D57" s="49">
        <v>0</v>
      </c>
      <c r="E57" s="55" t="e">
        <f t="shared" si="0"/>
        <v>#DIV/0!</v>
      </c>
      <c r="F57" s="6"/>
    </row>
    <row r="58" spans="1:6" ht="60" hidden="1" x14ac:dyDescent="0.25">
      <c r="A58" s="35" t="s">
        <v>23</v>
      </c>
      <c r="B58" s="48" t="s">
        <v>62</v>
      </c>
      <c r="C58" s="49">
        <v>0</v>
      </c>
      <c r="D58" s="49">
        <v>0</v>
      </c>
      <c r="E58" s="55" t="e">
        <f t="shared" si="0"/>
        <v>#DIV/0!</v>
      </c>
      <c r="F58" s="6"/>
    </row>
    <row r="59" spans="1:6" ht="30" hidden="1" x14ac:dyDescent="0.25">
      <c r="A59" s="35" t="s">
        <v>25</v>
      </c>
      <c r="B59" s="48" t="s">
        <v>63</v>
      </c>
      <c r="C59" s="49">
        <f>C60</f>
        <v>0</v>
      </c>
      <c r="D59" s="49">
        <f>D60</f>
        <v>0</v>
      </c>
      <c r="E59" s="55" t="e">
        <f t="shared" si="0"/>
        <v>#DIV/0!</v>
      </c>
      <c r="F59" s="6"/>
    </row>
    <row r="60" spans="1:6" ht="45" hidden="1" x14ac:dyDescent="0.25">
      <c r="A60" s="35" t="s">
        <v>27</v>
      </c>
      <c r="B60" s="48" t="s">
        <v>64</v>
      </c>
      <c r="C60" s="49">
        <f>C61</f>
        <v>0</v>
      </c>
      <c r="D60" s="49">
        <f>D61</f>
        <v>0</v>
      </c>
      <c r="E60" s="55" t="e">
        <f t="shared" si="0"/>
        <v>#DIV/0!</v>
      </c>
      <c r="F60" s="6"/>
    </row>
    <row r="61" spans="1:6" ht="45" hidden="1" x14ac:dyDescent="0.25">
      <c r="A61" s="35" t="s">
        <v>29</v>
      </c>
      <c r="B61" s="48" t="s">
        <v>65</v>
      </c>
      <c r="C61" s="49">
        <v>0</v>
      </c>
      <c r="D61" s="49">
        <v>0</v>
      </c>
      <c r="E61" s="55" t="e">
        <f t="shared" si="0"/>
        <v>#DIV/0!</v>
      </c>
      <c r="F61" s="6"/>
    </row>
    <row r="62" spans="1:6" ht="30" hidden="1" x14ac:dyDescent="0.25">
      <c r="A62" s="35" t="s">
        <v>47</v>
      </c>
      <c r="B62" s="48" t="s">
        <v>66</v>
      </c>
      <c r="C62" s="49">
        <f>C63</f>
        <v>0</v>
      </c>
      <c r="D62" s="49">
        <f>D63</f>
        <v>0</v>
      </c>
      <c r="E62" s="55" t="e">
        <f t="shared" si="0"/>
        <v>#DIV/0!</v>
      </c>
      <c r="F62" s="6"/>
    </row>
    <row r="63" spans="1:6" ht="30" hidden="1" x14ac:dyDescent="0.25">
      <c r="A63" s="35" t="s">
        <v>49</v>
      </c>
      <c r="B63" s="48" t="s">
        <v>67</v>
      </c>
      <c r="C63" s="49">
        <f>C64</f>
        <v>0</v>
      </c>
      <c r="D63" s="49">
        <f>D64</f>
        <v>0</v>
      </c>
      <c r="E63" s="55" t="e">
        <f t="shared" si="0"/>
        <v>#DIV/0!</v>
      </c>
      <c r="F63" s="6"/>
    </row>
    <row r="64" spans="1:6" ht="45" hidden="1" x14ac:dyDescent="0.25">
      <c r="A64" s="35" t="s">
        <v>51</v>
      </c>
      <c r="B64" s="48" t="s">
        <v>68</v>
      </c>
      <c r="C64" s="49">
        <v>0</v>
      </c>
      <c r="D64" s="49">
        <v>0</v>
      </c>
      <c r="E64" s="55" t="e">
        <f t="shared" si="0"/>
        <v>#DIV/0!</v>
      </c>
      <c r="F64" s="6"/>
    </row>
    <row r="65" spans="1:6" hidden="1" x14ac:dyDescent="0.25">
      <c r="A65" s="35" t="s">
        <v>33</v>
      </c>
      <c r="B65" s="48" t="s">
        <v>69</v>
      </c>
      <c r="C65" s="49">
        <f>C66</f>
        <v>0</v>
      </c>
      <c r="D65" s="49">
        <f>D66</f>
        <v>0</v>
      </c>
      <c r="E65" s="55" t="e">
        <f t="shared" si="0"/>
        <v>#DIV/0!</v>
      </c>
      <c r="F65" s="6"/>
    </row>
    <row r="66" spans="1:6" hidden="1" x14ac:dyDescent="0.25">
      <c r="A66" s="35" t="s">
        <v>34</v>
      </c>
      <c r="B66" s="48" t="s">
        <v>70</v>
      </c>
      <c r="C66" s="49">
        <f>C67+C68+C69</f>
        <v>0</v>
      </c>
      <c r="D66" s="49">
        <f>D67+D68+D69</f>
        <v>0</v>
      </c>
      <c r="E66" s="55" t="e">
        <f t="shared" si="0"/>
        <v>#DIV/0!</v>
      </c>
      <c r="F66" s="6"/>
    </row>
    <row r="67" spans="1:6" ht="30" hidden="1" x14ac:dyDescent="0.25">
      <c r="A67" s="35" t="s">
        <v>35</v>
      </c>
      <c r="B67" s="48" t="s">
        <v>71</v>
      </c>
      <c r="C67" s="49">
        <v>0</v>
      </c>
      <c r="D67" s="49">
        <v>0</v>
      </c>
      <c r="E67" s="55" t="e">
        <f t="shared" si="0"/>
        <v>#DIV/0!</v>
      </c>
      <c r="F67" s="6"/>
    </row>
    <row r="68" spans="1:6" hidden="1" x14ac:dyDescent="0.25">
      <c r="A68" s="35" t="s">
        <v>54</v>
      </c>
      <c r="B68" s="48" t="s">
        <v>72</v>
      </c>
      <c r="C68" s="49">
        <v>0</v>
      </c>
      <c r="D68" s="49">
        <v>0</v>
      </c>
      <c r="E68" s="55" t="e">
        <f t="shared" si="0"/>
        <v>#DIV/0!</v>
      </c>
      <c r="F68" s="6"/>
    </row>
    <row r="69" spans="1:6" hidden="1" x14ac:dyDescent="0.25">
      <c r="A69" s="35" t="s">
        <v>36</v>
      </c>
      <c r="B69" s="48" t="s">
        <v>73</v>
      </c>
      <c r="C69" s="49">
        <v>0</v>
      </c>
      <c r="D69" s="49">
        <v>0</v>
      </c>
      <c r="E69" s="55" t="e">
        <f t="shared" si="0"/>
        <v>#DIV/0!</v>
      </c>
      <c r="F69" s="6"/>
    </row>
    <row r="70" spans="1:6" ht="29.25" x14ac:dyDescent="0.25">
      <c r="A70" s="53" t="s">
        <v>74</v>
      </c>
      <c r="B70" s="54" t="s">
        <v>75</v>
      </c>
      <c r="C70" s="44">
        <f>C71+C76+C79</f>
        <v>375.2</v>
      </c>
      <c r="D70" s="44">
        <f>D71+D76+D79</f>
        <v>0</v>
      </c>
      <c r="E70" s="45">
        <f t="shared" ref="E70:E92" si="2">D70/C70</f>
        <v>0</v>
      </c>
      <c r="F70" s="6"/>
    </row>
    <row r="71" spans="1:6" ht="75" hidden="1" x14ac:dyDescent="0.25">
      <c r="A71" s="35" t="s">
        <v>15</v>
      </c>
      <c r="B71" s="48" t="s">
        <v>76</v>
      </c>
      <c r="C71" s="49">
        <f>C72</f>
        <v>0</v>
      </c>
      <c r="D71" s="49">
        <f>D72</f>
        <v>0</v>
      </c>
      <c r="E71" s="55" t="e">
        <f t="shared" si="2"/>
        <v>#DIV/0!</v>
      </c>
      <c r="F71" s="6"/>
    </row>
    <row r="72" spans="1:6" ht="30" hidden="1" x14ac:dyDescent="0.25">
      <c r="A72" s="35" t="s">
        <v>17</v>
      </c>
      <c r="B72" s="48" t="s">
        <v>77</v>
      </c>
      <c r="C72" s="49">
        <f>C73+C74+C75</f>
        <v>0</v>
      </c>
      <c r="D72" s="49">
        <f>D73+D74+D75</f>
        <v>0</v>
      </c>
      <c r="E72" s="55" t="e">
        <f t="shared" si="2"/>
        <v>#DIV/0!</v>
      </c>
      <c r="F72" s="6"/>
    </row>
    <row r="73" spans="1:6" ht="30" hidden="1" x14ac:dyDescent="0.25">
      <c r="A73" s="35" t="s">
        <v>19</v>
      </c>
      <c r="B73" s="48" t="s">
        <v>78</v>
      </c>
      <c r="C73" s="49">
        <v>0</v>
      </c>
      <c r="D73" s="49">
        <v>0</v>
      </c>
      <c r="E73" s="55" t="e">
        <f t="shared" si="2"/>
        <v>#DIV/0!</v>
      </c>
      <c r="F73" s="6"/>
    </row>
    <row r="74" spans="1:6" ht="45" hidden="1" x14ac:dyDescent="0.25">
      <c r="A74" s="35" t="s">
        <v>21</v>
      </c>
      <c r="B74" s="48" t="s">
        <v>79</v>
      </c>
      <c r="C74" s="49">
        <v>0</v>
      </c>
      <c r="D74" s="49">
        <v>0</v>
      </c>
      <c r="E74" s="55" t="e">
        <f t="shared" si="2"/>
        <v>#DIV/0!</v>
      </c>
      <c r="F74" s="6"/>
    </row>
    <row r="75" spans="1:6" ht="60" hidden="1" x14ac:dyDescent="0.25">
      <c r="A75" s="35" t="s">
        <v>23</v>
      </c>
      <c r="B75" s="48" t="s">
        <v>80</v>
      </c>
      <c r="C75" s="49">
        <v>0</v>
      </c>
      <c r="D75" s="49">
        <v>0</v>
      </c>
      <c r="E75" s="55" t="e">
        <f t="shared" si="2"/>
        <v>#DIV/0!</v>
      </c>
      <c r="F75" s="6"/>
    </row>
    <row r="76" spans="1:6" ht="30" x14ac:dyDescent="0.25">
      <c r="A76" s="35" t="s">
        <v>25</v>
      </c>
      <c r="B76" s="48" t="s">
        <v>81</v>
      </c>
      <c r="C76" s="49">
        <f>C77</f>
        <v>375.2</v>
      </c>
      <c r="D76" s="49">
        <f>D77</f>
        <v>0</v>
      </c>
      <c r="E76" s="55">
        <f t="shared" si="2"/>
        <v>0</v>
      </c>
      <c r="F76" s="6"/>
    </row>
    <row r="77" spans="1:6" ht="45" x14ac:dyDescent="0.25">
      <c r="A77" s="35" t="s">
        <v>27</v>
      </c>
      <c r="B77" s="48" t="s">
        <v>82</v>
      </c>
      <c r="C77" s="49">
        <f>C78</f>
        <v>375.2</v>
      </c>
      <c r="D77" s="49">
        <f>D78</f>
        <v>0</v>
      </c>
      <c r="E77" s="55">
        <f t="shared" si="2"/>
        <v>0</v>
      </c>
      <c r="F77" s="6"/>
    </row>
    <row r="78" spans="1:6" ht="45" x14ac:dyDescent="0.25">
      <c r="A78" s="35" t="s">
        <v>29</v>
      </c>
      <c r="B78" s="48" t="s">
        <v>83</v>
      </c>
      <c r="C78" s="49">
        <v>375.2</v>
      </c>
      <c r="D78" s="49">
        <v>0</v>
      </c>
      <c r="E78" s="55">
        <f t="shared" si="2"/>
        <v>0</v>
      </c>
      <c r="F78" s="6"/>
    </row>
    <row r="79" spans="1:6" hidden="1" x14ac:dyDescent="0.25">
      <c r="A79" s="35" t="s">
        <v>33</v>
      </c>
      <c r="B79" s="48" t="s">
        <v>84</v>
      </c>
      <c r="C79" s="49">
        <f>C80</f>
        <v>0</v>
      </c>
      <c r="D79" s="49">
        <f>D80</f>
        <v>0</v>
      </c>
      <c r="E79" s="55" t="e">
        <f t="shared" si="2"/>
        <v>#DIV/0!</v>
      </c>
      <c r="F79" s="6"/>
    </row>
    <row r="80" spans="1:6" hidden="1" x14ac:dyDescent="0.25">
      <c r="A80" s="35" t="s">
        <v>34</v>
      </c>
      <c r="B80" s="48" t="s">
        <v>85</v>
      </c>
      <c r="C80" s="49">
        <f>C81+C82</f>
        <v>0</v>
      </c>
      <c r="D80" s="49">
        <f>D81+D82</f>
        <v>0</v>
      </c>
      <c r="E80" s="55" t="e">
        <f t="shared" si="2"/>
        <v>#DIV/0!</v>
      </c>
      <c r="F80" s="6"/>
    </row>
    <row r="81" spans="1:6" ht="30" hidden="1" x14ac:dyDescent="0.25">
      <c r="A81" s="35" t="s">
        <v>35</v>
      </c>
      <c r="B81" s="48" t="s">
        <v>367</v>
      </c>
      <c r="C81" s="49">
        <v>0</v>
      </c>
      <c r="D81" s="49">
        <v>0</v>
      </c>
      <c r="E81" s="55" t="e">
        <f t="shared" si="2"/>
        <v>#DIV/0!</v>
      </c>
      <c r="F81" s="6"/>
    </row>
    <row r="82" spans="1:6" hidden="1" x14ac:dyDescent="0.25">
      <c r="A82" s="35" t="s">
        <v>36</v>
      </c>
      <c r="B82" s="48" t="s">
        <v>86</v>
      </c>
      <c r="C82" s="49">
        <v>0</v>
      </c>
      <c r="D82" s="49">
        <v>0</v>
      </c>
      <c r="E82" s="55" t="e">
        <f t="shared" si="2"/>
        <v>#DIV/0!</v>
      </c>
      <c r="F82" s="6"/>
    </row>
    <row r="83" spans="1:6" hidden="1" x14ac:dyDescent="0.25">
      <c r="A83" s="35" t="s">
        <v>87</v>
      </c>
      <c r="B83" s="48" t="s">
        <v>88</v>
      </c>
      <c r="C83" s="49">
        <f>C84</f>
        <v>0</v>
      </c>
      <c r="D83" s="49">
        <f>D84</f>
        <v>0</v>
      </c>
      <c r="E83" s="55" t="e">
        <f t="shared" si="2"/>
        <v>#DIV/0!</v>
      </c>
      <c r="F83" s="6"/>
    </row>
    <row r="84" spans="1:6" hidden="1" x14ac:dyDescent="0.25">
      <c r="A84" s="35" t="s">
        <v>33</v>
      </c>
      <c r="B84" s="48" t="s">
        <v>89</v>
      </c>
      <c r="C84" s="49">
        <f>C85</f>
        <v>0</v>
      </c>
      <c r="D84" s="49">
        <f>D85</f>
        <v>0</v>
      </c>
      <c r="E84" s="55" t="e">
        <f t="shared" si="2"/>
        <v>#DIV/0!</v>
      </c>
      <c r="F84" s="6"/>
    </row>
    <row r="85" spans="1:6" hidden="1" x14ac:dyDescent="0.25">
      <c r="A85" s="35" t="s">
        <v>90</v>
      </c>
      <c r="B85" s="48" t="s">
        <v>91</v>
      </c>
      <c r="C85" s="49">
        <v>0</v>
      </c>
      <c r="D85" s="49">
        <v>0</v>
      </c>
      <c r="E85" s="55" t="e">
        <f t="shared" si="2"/>
        <v>#DIV/0!</v>
      </c>
      <c r="F85" s="6"/>
    </row>
    <row r="86" spans="1:6" hidden="1" x14ac:dyDescent="0.25">
      <c r="A86" s="35" t="s">
        <v>92</v>
      </c>
      <c r="B86" s="48" t="s">
        <v>93</v>
      </c>
      <c r="C86" s="49">
        <f>C87+C90</f>
        <v>0</v>
      </c>
      <c r="D86" s="49">
        <f>D87+D90</f>
        <v>0</v>
      </c>
      <c r="E86" s="55" t="e">
        <f t="shared" si="2"/>
        <v>#DIV/0!</v>
      </c>
      <c r="F86" s="6"/>
    </row>
    <row r="87" spans="1:6" ht="30" hidden="1" x14ac:dyDescent="0.25">
      <c r="A87" s="35" t="s">
        <v>25</v>
      </c>
      <c r="B87" s="48" t="s">
        <v>94</v>
      </c>
      <c r="C87" s="49">
        <f>C88</f>
        <v>0</v>
      </c>
      <c r="D87" s="49">
        <f>D88</f>
        <v>0</v>
      </c>
      <c r="E87" s="55" t="e">
        <f t="shared" si="2"/>
        <v>#DIV/0!</v>
      </c>
      <c r="F87" s="6"/>
    </row>
    <row r="88" spans="1:6" ht="45" hidden="1" x14ac:dyDescent="0.25">
      <c r="A88" s="35" t="s">
        <v>27</v>
      </c>
      <c r="B88" s="48" t="s">
        <v>95</v>
      </c>
      <c r="C88" s="49">
        <f>C89</f>
        <v>0</v>
      </c>
      <c r="D88" s="49">
        <f>D89</f>
        <v>0</v>
      </c>
      <c r="E88" s="55" t="e">
        <f t="shared" si="2"/>
        <v>#DIV/0!</v>
      </c>
      <c r="F88" s="6"/>
    </row>
    <row r="89" spans="1:6" ht="45" hidden="1" x14ac:dyDescent="0.25">
      <c r="A89" s="35" t="s">
        <v>29</v>
      </c>
      <c r="B89" s="48" t="s">
        <v>96</v>
      </c>
      <c r="C89" s="49">
        <v>0</v>
      </c>
      <c r="D89" s="49">
        <v>0</v>
      </c>
      <c r="E89" s="55" t="e">
        <f t="shared" si="2"/>
        <v>#DIV/0!</v>
      </c>
      <c r="F89" s="6"/>
    </row>
    <row r="90" spans="1:6" ht="30" hidden="1" x14ac:dyDescent="0.25">
      <c r="A90" s="35" t="s">
        <v>47</v>
      </c>
      <c r="B90" s="48" t="s">
        <v>97</v>
      </c>
      <c r="C90" s="49">
        <f>C91</f>
        <v>0</v>
      </c>
      <c r="D90" s="49">
        <f>D91</f>
        <v>0</v>
      </c>
      <c r="E90" s="55" t="e">
        <f t="shared" si="2"/>
        <v>#DIV/0!</v>
      </c>
      <c r="F90" s="6"/>
    </row>
    <row r="91" spans="1:6" hidden="1" x14ac:dyDescent="0.25">
      <c r="A91" s="35" t="s">
        <v>98</v>
      </c>
      <c r="B91" s="48" t="s">
        <v>99</v>
      </c>
      <c r="C91" s="49">
        <v>0</v>
      </c>
      <c r="D91" s="49">
        <v>0</v>
      </c>
      <c r="E91" s="55" t="e">
        <f t="shared" si="2"/>
        <v>#DIV/0!</v>
      </c>
      <c r="F91" s="6"/>
    </row>
    <row r="92" spans="1:6" hidden="1" x14ac:dyDescent="0.25">
      <c r="A92" s="35" t="s">
        <v>457</v>
      </c>
      <c r="B92" s="48" t="s">
        <v>456</v>
      </c>
      <c r="C92" s="49"/>
      <c r="D92" s="49"/>
      <c r="E92" s="55" t="e">
        <f t="shared" si="2"/>
        <v>#DIV/0!</v>
      </c>
      <c r="F92" s="6"/>
    </row>
    <row r="93" spans="1:6" x14ac:dyDescent="0.25">
      <c r="A93" s="53" t="s">
        <v>449</v>
      </c>
      <c r="B93" s="54" t="s">
        <v>420</v>
      </c>
      <c r="C93" s="44">
        <f>C94</f>
        <v>208.9</v>
      </c>
      <c r="D93" s="44">
        <f>D94</f>
        <v>51.8</v>
      </c>
      <c r="E93" s="45">
        <f t="shared" ref="E93:E134" si="3">D93/C93</f>
        <v>0.24796553374820487</v>
      </c>
      <c r="F93" s="6"/>
    </row>
    <row r="94" spans="1:6" s="13" customFormat="1" x14ac:dyDescent="0.25">
      <c r="A94" s="50" t="s">
        <v>416</v>
      </c>
      <c r="B94" s="51" t="s">
        <v>417</v>
      </c>
      <c r="C94" s="52">
        <f>C95</f>
        <v>208.9</v>
      </c>
      <c r="D94" s="52">
        <f>D95</f>
        <v>51.8</v>
      </c>
      <c r="E94" s="55">
        <f t="shared" si="3"/>
        <v>0.24796553374820487</v>
      </c>
      <c r="F94" s="12"/>
    </row>
    <row r="95" spans="1:6" ht="45" x14ac:dyDescent="0.25">
      <c r="A95" s="35" t="s">
        <v>419</v>
      </c>
      <c r="B95" s="48" t="s">
        <v>418</v>
      </c>
      <c r="C95" s="49">
        <v>208.9</v>
      </c>
      <c r="D95" s="49">
        <v>51.8</v>
      </c>
      <c r="E95" s="55">
        <f t="shared" si="3"/>
        <v>0.24796553374820487</v>
      </c>
      <c r="F95" s="6"/>
    </row>
    <row r="96" spans="1:6" ht="30" hidden="1" x14ac:dyDescent="0.25">
      <c r="A96" s="35" t="s">
        <v>100</v>
      </c>
      <c r="B96" s="48" t="s">
        <v>101</v>
      </c>
      <c r="C96" s="49">
        <f>C97+C106</f>
        <v>0</v>
      </c>
      <c r="D96" s="49">
        <f>D97+D106</f>
        <v>0</v>
      </c>
      <c r="E96" s="55" t="e">
        <f t="shared" si="3"/>
        <v>#DIV/0!</v>
      </c>
      <c r="F96" s="6"/>
    </row>
    <row r="97" spans="1:6" hidden="1" x14ac:dyDescent="0.25">
      <c r="A97" s="35" t="s">
        <v>102</v>
      </c>
      <c r="B97" s="48" t="s">
        <v>103</v>
      </c>
      <c r="C97" s="49">
        <f>C98</f>
        <v>0</v>
      </c>
      <c r="D97" s="49">
        <f>D98</f>
        <v>0</v>
      </c>
      <c r="E97" s="55" t="e">
        <f t="shared" si="3"/>
        <v>#DIV/0!</v>
      </c>
      <c r="F97" s="6"/>
    </row>
    <row r="98" spans="1:6" ht="75" hidden="1" x14ac:dyDescent="0.25">
      <c r="A98" s="35" t="s">
        <v>15</v>
      </c>
      <c r="B98" s="48" t="s">
        <v>104</v>
      </c>
      <c r="C98" s="49">
        <f>C99</f>
        <v>0</v>
      </c>
      <c r="D98" s="49">
        <f>D99</f>
        <v>0</v>
      </c>
      <c r="E98" s="55" t="e">
        <f t="shared" si="3"/>
        <v>#DIV/0!</v>
      </c>
      <c r="F98" s="6"/>
    </row>
    <row r="99" spans="1:6" ht="30" hidden="1" x14ac:dyDescent="0.25">
      <c r="A99" s="35" t="s">
        <v>17</v>
      </c>
      <c r="B99" s="48" t="s">
        <v>105</v>
      </c>
      <c r="C99" s="49">
        <f>C100+C101+C102</f>
        <v>0</v>
      </c>
      <c r="D99" s="49">
        <f>D100+D101+D102</f>
        <v>0</v>
      </c>
      <c r="E99" s="55" t="e">
        <f t="shared" si="3"/>
        <v>#DIV/0!</v>
      </c>
      <c r="F99" s="6"/>
    </row>
    <row r="100" spans="1:6" ht="30" hidden="1" x14ac:dyDescent="0.25">
      <c r="A100" s="35" t="s">
        <v>19</v>
      </c>
      <c r="B100" s="48" t="s">
        <v>106</v>
      </c>
      <c r="C100" s="49">
        <v>0</v>
      </c>
      <c r="D100" s="49">
        <v>0</v>
      </c>
      <c r="E100" s="55" t="e">
        <f t="shared" si="3"/>
        <v>#DIV/0!</v>
      </c>
      <c r="F100" s="6"/>
    </row>
    <row r="101" spans="1:6" ht="45" hidden="1" x14ac:dyDescent="0.25">
      <c r="A101" s="35" t="s">
        <v>21</v>
      </c>
      <c r="B101" s="48" t="s">
        <v>107</v>
      </c>
      <c r="C101" s="49">
        <v>0</v>
      </c>
      <c r="D101" s="49">
        <v>0</v>
      </c>
      <c r="E101" s="55" t="e">
        <f t="shared" si="3"/>
        <v>#DIV/0!</v>
      </c>
      <c r="F101" s="6"/>
    </row>
    <row r="102" spans="1:6" ht="60" hidden="1" x14ac:dyDescent="0.25">
      <c r="A102" s="35" t="s">
        <v>23</v>
      </c>
      <c r="B102" s="48" t="s">
        <v>108</v>
      </c>
      <c r="C102" s="49">
        <v>0</v>
      </c>
      <c r="D102" s="49">
        <v>0</v>
      </c>
      <c r="E102" s="55" t="e">
        <f t="shared" si="3"/>
        <v>#DIV/0!</v>
      </c>
      <c r="F102" s="6"/>
    </row>
    <row r="103" spans="1:6" ht="30" hidden="1" x14ac:dyDescent="0.25">
      <c r="A103" s="35" t="s">
        <v>25</v>
      </c>
      <c r="B103" s="48" t="s">
        <v>109</v>
      </c>
      <c r="C103" s="49">
        <f>C104</f>
        <v>0</v>
      </c>
      <c r="D103" s="49">
        <f>D104</f>
        <v>0</v>
      </c>
      <c r="E103" s="55" t="e">
        <f t="shared" si="3"/>
        <v>#DIV/0!</v>
      </c>
      <c r="F103" s="6"/>
    </row>
    <row r="104" spans="1:6" ht="45" hidden="1" x14ac:dyDescent="0.25">
      <c r="A104" s="35" t="s">
        <v>27</v>
      </c>
      <c r="B104" s="48" t="s">
        <v>110</v>
      </c>
      <c r="C104" s="49">
        <f>C105</f>
        <v>0</v>
      </c>
      <c r="D104" s="49">
        <f>D105</f>
        <v>0</v>
      </c>
      <c r="E104" s="55" t="e">
        <f t="shared" si="3"/>
        <v>#DIV/0!</v>
      </c>
      <c r="F104" s="6"/>
    </row>
    <row r="105" spans="1:6" ht="45" hidden="1" x14ac:dyDescent="0.25">
      <c r="A105" s="35" t="s">
        <v>29</v>
      </c>
      <c r="B105" s="48" t="s">
        <v>111</v>
      </c>
      <c r="C105" s="49">
        <v>0</v>
      </c>
      <c r="D105" s="49">
        <v>0</v>
      </c>
      <c r="E105" s="55" t="e">
        <f t="shared" si="3"/>
        <v>#DIV/0!</v>
      </c>
      <c r="F105" s="6"/>
    </row>
    <row r="106" spans="1:6" ht="45" hidden="1" x14ac:dyDescent="0.25">
      <c r="A106" s="35" t="s">
        <v>112</v>
      </c>
      <c r="B106" s="48" t="s">
        <v>113</v>
      </c>
      <c r="C106" s="49">
        <f>C107+C112</f>
        <v>0</v>
      </c>
      <c r="D106" s="49">
        <f>D107+D112</f>
        <v>0</v>
      </c>
      <c r="E106" s="55" t="e">
        <f t="shared" si="3"/>
        <v>#DIV/0!</v>
      </c>
      <c r="F106" s="6"/>
    </row>
    <row r="107" spans="1:6" ht="75" hidden="1" x14ac:dyDescent="0.25">
      <c r="A107" s="35" t="s">
        <v>15</v>
      </c>
      <c r="B107" s="48" t="s">
        <v>114</v>
      </c>
      <c r="C107" s="49">
        <f>C108</f>
        <v>0</v>
      </c>
      <c r="D107" s="49">
        <f>D108</f>
        <v>0</v>
      </c>
      <c r="E107" s="55" t="e">
        <f t="shared" si="3"/>
        <v>#DIV/0!</v>
      </c>
      <c r="F107" s="6"/>
    </row>
    <row r="108" spans="1:6" ht="30" hidden="1" x14ac:dyDescent="0.25">
      <c r="A108" s="35" t="s">
        <v>17</v>
      </c>
      <c r="B108" s="48" t="s">
        <v>115</v>
      </c>
      <c r="C108" s="49">
        <f>C109+C110+C111</f>
        <v>0</v>
      </c>
      <c r="D108" s="49">
        <f>D109+D110+D111</f>
        <v>0</v>
      </c>
      <c r="E108" s="55" t="e">
        <f t="shared" si="3"/>
        <v>#DIV/0!</v>
      </c>
      <c r="F108" s="6"/>
    </row>
    <row r="109" spans="1:6" ht="30" hidden="1" x14ac:dyDescent="0.25">
      <c r="A109" s="35" t="s">
        <v>19</v>
      </c>
      <c r="B109" s="48" t="s">
        <v>116</v>
      </c>
      <c r="C109" s="49">
        <v>0</v>
      </c>
      <c r="D109" s="49">
        <v>0</v>
      </c>
      <c r="E109" s="55" t="e">
        <f t="shared" si="3"/>
        <v>#DIV/0!</v>
      </c>
      <c r="F109" s="6"/>
    </row>
    <row r="110" spans="1:6" ht="45" hidden="1" x14ac:dyDescent="0.25">
      <c r="A110" s="35" t="s">
        <v>21</v>
      </c>
      <c r="B110" s="48" t="s">
        <v>117</v>
      </c>
      <c r="C110" s="49">
        <v>0</v>
      </c>
      <c r="D110" s="49">
        <v>0</v>
      </c>
      <c r="E110" s="55" t="e">
        <f t="shared" si="3"/>
        <v>#DIV/0!</v>
      </c>
      <c r="F110" s="6"/>
    </row>
    <row r="111" spans="1:6" ht="60" hidden="1" x14ac:dyDescent="0.25">
      <c r="A111" s="35" t="s">
        <v>23</v>
      </c>
      <c r="B111" s="48" t="s">
        <v>118</v>
      </c>
      <c r="C111" s="49">
        <v>0</v>
      </c>
      <c r="D111" s="49">
        <v>0</v>
      </c>
      <c r="E111" s="55" t="e">
        <f t="shared" si="3"/>
        <v>#DIV/0!</v>
      </c>
      <c r="F111" s="6"/>
    </row>
    <row r="112" spans="1:6" ht="30" hidden="1" x14ac:dyDescent="0.25">
      <c r="A112" s="35" t="s">
        <v>25</v>
      </c>
      <c r="B112" s="48" t="s">
        <v>119</v>
      </c>
      <c r="C112" s="49">
        <f>C113</f>
        <v>0</v>
      </c>
      <c r="D112" s="49">
        <f>D113</f>
        <v>0</v>
      </c>
      <c r="E112" s="55" t="e">
        <f t="shared" si="3"/>
        <v>#DIV/0!</v>
      </c>
      <c r="F112" s="6"/>
    </row>
    <row r="113" spans="1:6" ht="45" hidden="1" x14ac:dyDescent="0.25">
      <c r="A113" s="35" t="s">
        <v>27</v>
      </c>
      <c r="B113" s="48" t="s">
        <v>120</v>
      </c>
      <c r="C113" s="49">
        <f>C114</f>
        <v>0</v>
      </c>
      <c r="D113" s="49">
        <f>D114</f>
        <v>0</v>
      </c>
      <c r="E113" s="55" t="e">
        <f t="shared" si="3"/>
        <v>#DIV/0!</v>
      </c>
      <c r="F113" s="6"/>
    </row>
    <row r="114" spans="1:6" ht="45" hidden="1" x14ac:dyDescent="0.25">
      <c r="A114" s="35" t="s">
        <v>29</v>
      </c>
      <c r="B114" s="48" t="s">
        <v>121</v>
      </c>
      <c r="C114" s="49">
        <v>0</v>
      </c>
      <c r="D114" s="49">
        <v>0</v>
      </c>
      <c r="E114" s="55" t="e">
        <f t="shared" si="3"/>
        <v>#DIV/0!</v>
      </c>
      <c r="F114" s="6"/>
    </row>
    <row r="115" spans="1:6" hidden="1" x14ac:dyDescent="0.25">
      <c r="A115" s="35" t="s">
        <v>122</v>
      </c>
      <c r="B115" s="48" t="s">
        <v>123</v>
      </c>
      <c r="C115" s="49">
        <f>C116+C120+C124</f>
        <v>0</v>
      </c>
      <c r="D115" s="49">
        <f>D116+D120+D124</f>
        <v>0</v>
      </c>
      <c r="E115" s="55" t="e">
        <f t="shared" si="3"/>
        <v>#DIV/0!</v>
      </c>
      <c r="F115" s="6"/>
    </row>
    <row r="116" spans="1:6" hidden="1" x14ac:dyDescent="0.25">
      <c r="A116" s="35" t="s">
        <v>124</v>
      </c>
      <c r="B116" s="48" t="s">
        <v>125</v>
      </c>
      <c r="C116" s="49">
        <f t="shared" ref="C116:D118" si="4">C117</f>
        <v>0</v>
      </c>
      <c r="D116" s="49">
        <f t="shared" si="4"/>
        <v>0</v>
      </c>
      <c r="E116" s="55" t="e">
        <f t="shared" si="3"/>
        <v>#DIV/0!</v>
      </c>
      <c r="F116" s="6"/>
    </row>
    <row r="117" spans="1:6" hidden="1" x14ac:dyDescent="0.25">
      <c r="A117" s="35" t="s">
        <v>33</v>
      </c>
      <c r="B117" s="48" t="s">
        <v>126</v>
      </c>
      <c r="C117" s="49">
        <f t="shared" si="4"/>
        <v>0</v>
      </c>
      <c r="D117" s="49">
        <f t="shared" si="4"/>
        <v>0</v>
      </c>
      <c r="E117" s="55" t="e">
        <f t="shared" si="3"/>
        <v>#DIV/0!</v>
      </c>
      <c r="F117" s="6"/>
    </row>
    <row r="118" spans="1:6" ht="60" hidden="1" x14ac:dyDescent="0.25">
      <c r="A118" s="35" t="s">
        <v>127</v>
      </c>
      <c r="B118" s="48" t="s">
        <v>128</v>
      </c>
      <c r="C118" s="49">
        <f t="shared" si="4"/>
        <v>0</v>
      </c>
      <c r="D118" s="49">
        <f t="shared" si="4"/>
        <v>0</v>
      </c>
      <c r="E118" s="55" t="e">
        <f t="shared" si="3"/>
        <v>#DIV/0!</v>
      </c>
      <c r="F118" s="6"/>
    </row>
    <row r="119" spans="1:6" ht="60" hidden="1" x14ac:dyDescent="0.25">
      <c r="A119" s="35" t="s">
        <v>129</v>
      </c>
      <c r="B119" s="48" t="s">
        <v>130</v>
      </c>
      <c r="C119" s="49">
        <v>0</v>
      </c>
      <c r="D119" s="49">
        <v>0</v>
      </c>
      <c r="E119" s="55" t="e">
        <f t="shared" si="3"/>
        <v>#DIV/0!</v>
      </c>
      <c r="F119" s="6"/>
    </row>
    <row r="120" spans="1:6" hidden="1" x14ac:dyDescent="0.25">
      <c r="A120" s="35" t="s">
        <v>131</v>
      </c>
      <c r="B120" s="48" t="s">
        <v>132</v>
      </c>
      <c r="C120" s="49">
        <f t="shared" ref="C120:D122" si="5">C121</f>
        <v>0</v>
      </c>
      <c r="D120" s="49">
        <f t="shared" si="5"/>
        <v>0</v>
      </c>
      <c r="E120" s="55" t="e">
        <f t="shared" si="3"/>
        <v>#DIV/0!</v>
      </c>
      <c r="F120" s="6"/>
    </row>
    <row r="121" spans="1:6" ht="30" hidden="1" x14ac:dyDescent="0.25">
      <c r="A121" s="35" t="s">
        <v>25</v>
      </c>
      <c r="B121" s="48" t="s">
        <v>133</v>
      </c>
      <c r="C121" s="49">
        <f t="shared" si="5"/>
        <v>0</v>
      </c>
      <c r="D121" s="49">
        <f t="shared" si="5"/>
        <v>0</v>
      </c>
      <c r="E121" s="55" t="e">
        <f t="shared" si="3"/>
        <v>#DIV/0!</v>
      </c>
      <c r="F121" s="6"/>
    </row>
    <row r="122" spans="1:6" ht="45" hidden="1" x14ac:dyDescent="0.25">
      <c r="A122" s="35" t="s">
        <v>27</v>
      </c>
      <c r="B122" s="48" t="s">
        <v>134</v>
      </c>
      <c r="C122" s="49">
        <f t="shared" si="5"/>
        <v>0</v>
      </c>
      <c r="D122" s="49">
        <f t="shared" si="5"/>
        <v>0</v>
      </c>
      <c r="E122" s="55" t="e">
        <f t="shared" si="3"/>
        <v>#DIV/0!</v>
      </c>
      <c r="F122" s="6"/>
    </row>
    <row r="123" spans="1:6" ht="45" hidden="1" x14ac:dyDescent="0.25">
      <c r="A123" s="35" t="s">
        <v>29</v>
      </c>
      <c r="B123" s="48" t="s">
        <v>135</v>
      </c>
      <c r="C123" s="49">
        <v>0</v>
      </c>
      <c r="D123" s="49">
        <v>0</v>
      </c>
      <c r="E123" s="55" t="e">
        <f t="shared" si="3"/>
        <v>#DIV/0!</v>
      </c>
      <c r="F123" s="6"/>
    </row>
    <row r="124" spans="1:6" ht="30" hidden="1" x14ac:dyDescent="0.25">
      <c r="A124" s="35" t="s">
        <v>137</v>
      </c>
      <c r="B124" s="48" t="s">
        <v>138</v>
      </c>
      <c r="C124" s="49">
        <f>C125+C128</f>
        <v>0</v>
      </c>
      <c r="D124" s="49">
        <f>D125+D128</f>
        <v>0</v>
      </c>
      <c r="E124" s="55" t="e">
        <f t="shared" si="3"/>
        <v>#DIV/0!</v>
      </c>
      <c r="F124" s="6"/>
    </row>
    <row r="125" spans="1:6" ht="30" hidden="1" x14ac:dyDescent="0.25">
      <c r="A125" s="35" t="s">
        <v>25</v>
      </c>
      <c r="B125" s="48" t="s">
        <v>139</v>
      </c>
      <c r="C125" s="49">
        <f>C126</f>
        <v>0</v>
      </c>
      <c r="D125" s="49">
        <f>D126</f>
        <v>0</v>
      </c>
      <c r="E125" s="55" t="e">
        <f t="shared" si="3"/>
        <v>#DIV/0!</v>
      </c>
      <c r="F125" s="6"/>
    </row>
    <row r="126" spans="1:6" ht="45" hidden="1" x14ac:dyDescent="0.25">
      <c r="A126" s="35" t="s">
        <v>27</v>
      </c>
      <c r="B126" s="48" t="s">
        <v>140</v>
      </c>
      <c r="C126" s="49">
        <f>C127</f>
        <v>0</v>
      </c>
      <c r="D126" s="49">
        <f>D127</f>
        <v>0</v>
      </c>
      <c r="E126" s="55" t="e">
        <f t="shared" si="3"/>
        <v>#DIV/0!</v>
      </c>
      <c r="F126" s="6"/>
    </row>
    <row r="127" spans="1:6" ht="45" hidden="1" x14ac:dyDescent="0.25">
      <c r="A127" s="35" t="s">
        <v>29</v>
      </c>
      <c r="B127" s="48" t="s">
        <v>141</v>
      </c>
      <c r="C127" s="49">
        <v>0</v>
      </c>
      <c r="D127" s="49">
        <v>0</v>
      </c>
      <c r="E127" s="55" t="e">
        <f t="shared" si="3"/>
        <v>#DIV/0!</v>
      </c>
      <c r="F127" s="6"/>
    </row>
    <row r="128" spans="1:6" hidden="1" x14ac:dyDescent="0.25">
      <c r="A128" s="35" t="s">
        <v>33</v>
      </c>
      <c r="B128" s="48" t="s">
        <v>142</v>
      </c>
      <c r="C128" s="49">
        <f>C129</f>
        <v>0</v>
      </c>
      <c r="D128" s="49">
        <f>D129</f>
        <v>0</v>
      </c>
      <c r="E128" s="55" t="e">
        <f t="shared" si="3"/>
        <v>#DIV/0!</v>
      </c>
      <c r="F128" s="6"/>
    </row>
    <row r="129" spans="1:6" ht="60" hidden="1" x14ac:dyDescent="0.25">
      <c r="A129" s="35" t="s">
        <v>127</v>
      </c>
      <c r="B129" s="48" t="s">
        <v>143</v>
      </c>
      <c r="C129" s="49">
        <f>C130</f>
        <v>0</v>
      </c>
      <c r="D129" s="49">
        <f>D130</f>
        <v>0</v>
      </c>
      <c r="E129" s="55" t="e">
        <f t="shared" si="3"/>
        <v>#DIV/0!</v>
      </c>
      <c r="F129" s="6"/>
    </row>
    <row r="130" spans="1:6" ht="60" hidden="1" x14ac:dyDescent="0.25">
      <c r="A130" s="35" t="s">
        <v>129</v>
      </c>
      <c r="B130" s="48" t="s">
        <v>144</v>
      </c>
      <c r="C130" s="49">
        <v>0</v>
      </c>
      <c r="D130" s="49">
        <v>0</v>
      </c>
      <c r="E130" s="55" t="e">
        <f t="shared" si="3"/>
        <v>#DIV/0!</v>
      </c>
      <c r="F130" s="6"/>
    </row>
    <row r="131" spans="1:6" ht="29.25" x14ac:dyDescent="0.25">
      <c r="A131" s="53" t="s">
        <v>145</v>
      </c>
      <c r="B131" s="54" t="s">
        <v>146</v>
      </c>
      <c r="C131" s="44">
        <f>C132+C140+C144+C148</f>
        <v>747.2</v>
      </c>
      <c r="D131" s="44">
        <f>D132+D140+D144+D148</f>
        <v>7.5</v>
      </c>
      <c r="E131" s="45">
        <f t="shared" si="3"/>
        <v>1.003747323340471E-2</v>
      </c>
      <c r="F131" s="6"/>
    </row>
    <row r="132" spans="1:6" hidden="1" x14ac:dyDescent="0.25">
      <c r="A132" s="35" t="s">
        <v>147</v>
      </c>
      <c r="B132" s="48" t="s">
        <v>148</v>
      </c>
      <c r="C132" s="49">
        <f>C133+C137</f>
        <v>0</v>
      </c>
      <c r="D132" s="49">
        <f>D133+D137</f>
        <v>0</v>
      </c>
      <c r="E132" s="55" t="e">
        <f t="shared" si="3"/>
        <v>#DIV/0!</v>
      </c>
      <c r="F132" s="6"/>
    </row>
    <row r="133" spans="1:6" ht="30" hidden="1" x14ac:dyDescent="0.25">
      <c r="A133" s="35" t="s">
        <v>25</v>
      </c>
      <c r="B133" s="48" t="s">
        <v>149</v>
      </c>
      <c r="C133" s="49">
        <f>C134</f>
        <v>0</v>
      </c>
      <c r="D133" s="49">
        <f>D134</f>
        <v>0</v>
      </c>
      <c r="E133" s="55" t="e">
        <f t="shared" si="3"/>
        <v>#DIV/0!</v>
      </c>
      <c r="F133" s="6"/>
    </row>
    <row r="134" spans="1:6" ht="45" hidden="1" x14ac:dyDescent="0.25">
      <c r="A134" s="35" t="s">
        <v>27</v>
      </c>
      <c r="B134" s="48" t="s">
        <v>150</v>
      </c>
      <c r="C134" s="49">
        <f>C135+C136</f>
        <v>0</v>
      </c>
      <c r="D134" s="49">
        <f>D135+D136</f>
        <v>0</v>
      </c>
      <c r="E134" s="55" t="e">
        <f t="shared" si="3"/>
        <v>#DIV/0!</v>
      </c>
      <c r="F134" s="6"/>
    </row>
    <row r="135" spans="1:6" ht="45" hidden="1" x14ac:dyDescent="0.25">
      <c r="A135" s="35" t="s">
        <v>151</v>
      </c>
      <c r="B135" s="48" t="s">
        <v>152</v>
      </c>
      <c r="C135" s="49">
        <v>0</v>
      </c>
      <c r="D135" s="49">
        <v>0</v>
      </c>
      <c r="E135" s="55" t="e">
        <f t="shared" ref="E135:E147" si="6">D135/C135</f>
        <v>#DIV/0!</v>
      </c>
      <c r="F135" s="6"/>
    </row>
    <row r="136" spans="1:6" ht="45" hidden="1" x14ac:dyDescent="0.25">
      <c r="A136" s="35" t="s">
        <v>29</v>
      </c>
      <c r="B136" s="48" t="s">
        <v>153</v>
      </c>
      <c r="C136" s="49">
        <v>0</v>
      </c>
      <c r="D136" s="49">
        <v>0</v>
      </c>
      <c r="E136" s="55" t="e">
        <f t="shared" si="6"/>
        <v>#DIV/0!</v>
      </c>
      <c r="F136" s="6"/>
    </row>
    <row r="137" spans="1:6" hidden="1" x14ac:dyDescent="0.25">
      <c r="A137" s="35" t="s">
        <v>371</v>
      </c>
      <c r="B137" s="48" t="s">
        <v>368</v>
      </c>
      <c r="C137" s="49">
        <f>C138</f>
        <v>0</v>
      </c>
      <c r="D137" s="49">
        <f>D138</f>
        <v>0</v>
      </c>
      <c r="E137" s="55" t="e">
        <f t="shared" si="6"/>
        <v>#DIV/0!</v>
      </c>
      <c r="F137" s="6"/>
    </row>
    <row r="138" spans="1:6" ht="30" hidden="1" x14ac:dyDescent="0.25">
      <c r="A138" s="35" t="s">
        <v>372</v>
      </c>
      <c r="B138" s="48" t="s">
        <v>369</v>
      </c>
      <c r="C138" s="49">
        <f>C139</f>
        <v>0</v>
      </c>
      <c r="D138" s="49">
        <f>D139</f>
        <v>0</v>
      </c>
      <c r="E138" s="55" t="e">
        <f t="shared" si="6"/>
        <v>#DIV/0!</v>
      </c>
      <c r="F138" s="6"/>
    </row>
    <row r="139" spans="1:6" ht="60" hidden="1" x14ac:dyDescent="0.25">
      <c r="A139" s="35" t="s">
        <v>373</v>
      </c>
      <c r="B139" s="48" t="s">
        <v>370</v>
      </c>
      <c r="C139" s="49">
        <v>0</v>
      </c>
      <c r="D139" s="49">
        <v>0</v>
      </c>
      <c r="E139" s="55" t="e">
        <f t="shared" si="6"/>
        <v>#DIV/0!</v>
      </c>
      <c r="F139" s="6"/>
    </row>
    <row r="140" spans="1:6" hidden="1" x14ac:dyDescent="0.25">
      <c r="A140" s="35" t="s">
        <v>154</v>
      </c>
      <c r="B140" s="48" t="s">
        <v>155</v>
      </c>
      <c r="C140" s="49">
        <f t="shared" ref="C140:D142" si="7">C141</f>
        <v>0</v>
      </c>
      <c r="D140" s="49">
        <f t="shared" si="7"/>
        <v>0</v>
      </c>
      <c r="E140" s="55" t="e">
        <f t="shared" si="6"/>
        <v>#DIV/0!</v>
      </c>
      <c r="F140" s="6"/>
    </row>
    <row r="141" spans="1:6" hidden="1" x14ac:dyDescent="0.25">
      <c r="A141" s="35" t="s">
        <v>33</v>
      </c>
      <c r="B141" s="48" t="s">
        <v>156</v>
      </c>
      <c r="C141" s="49">
        <f t="shared" si="7"/>
        <v>0</v>
      </c>
      <c r="D141" s="49">
        <f t="shared" si="7"/>
        <v>0</v>
      </c>
      <c r="E141" s="55" t="e">
        <f t="shared" si="6"/>
        <v>#DIV/0!</v>
      </c>
      <c r="F141" s="6"/>
    </row>
    <row r="142" spans="1:6" ht="60" hidden="1" x14ac:dyDescent="0.25">
      <c r="A142" s="35" t="s">
        <v>127</v>
      </c>
      <c r="B142" s="48" t="s">
        <v>157</v>
      </c>
      <c r="C142" s="49">
        <f t="shared" si="7"/>
        <v>0</v>
      </c>
      <c r="D142" s="49">
        <f t="shared" si="7"/>
        <v>0</v>
      </c>
      <c r="E142" s="55" t="e">
        <f t="shared" si="6"/>
        <v>#DIV/0!</v>
      </c>
      <c r="F142" s="6"/>
    </row>
    <row r="143" spans="1:6" ht="60" hidden="1" x14ac:dyDescent="0.25">
      <c r="A143" s="35" t="s">
        <v>129</v>
      </c>
      <c r="B143" s="48" t="s">
        <v>158</v>
      </c>
      <c r="C143" s="49">
        <v>0</v>
      </c>
      <c r="D143" s="49">
        <v>0</v>
      </c>
      <c r="E143" s="55" t="e">
        <f t="shared" si="6"/>
        <v>#DIV/0!</v>
      </c>
      <c r="F143" s="6"/>
    </row>
    <row r="144" spans="1:6" x14ac:dyDescent="0.25">
      <c r="A144" s="35" t="s">
        <v>159</v>
      </c>
      <c r="B144" s="48" t="s">
        <v>160</v>
      </c>
      <c r="C144" s="49">
        <f t="shared" ref="C144:C146" si="8">C145</f>
        <v>747.2</v>
      </c>
      <c r="D144" s="49">
        <f>D145+D147</f>
        <v>7.5</v>
      </c>
      <c r="E144" s="55">
        <f t="shared" si="6"/>
        <v>1.003747323340471E-2</v>
      </c>
      <c r="F144" s="6"/>
    </row>
    <row r="145" spans="1:10" ht="30" hidden="1" x14ac:dyDescent="0.25">
      <c r="A145" s="35" t="s">
        <v>25</v>
      </c>
      <c r="B145" s="48" t="s">
        <v>161</v>
      </c>
      <c r="C145" s="49">
        <f t="shared" si="8"/>
        <v>747.2</v>
      </c>
      <c r="D145" s="49">
        <f>D146</f>
        <v>0</v>
      </c>
      <c r="E145" s="55">
        <f t="shared" si="6"/>
        <v>0</v>
      </c>
      <c r="F145" s="6"/>
      <c r="J145" s="8"/>
    </row>
    <row r="146" spans="1:10" ht="45" hidden="1" x14ac:dyDescent="0.25">
      <c r="A146" s="35" t="s">
        <v>27</v>
      </c>
      <c r="B146" s="48" t="s">
        <v>162</v>
      </c>
      <c r="C146" s="49">
        <f t="shared" si="8"/>
        <v>747.2</v>
      </c>
      <c r="D146" s="49">
        <v>0</v>
      </c>
      <c r="E146" s="55">
        <f t="shared" si="6"/>
        <v>0</v>
      </c>
      <c r="F146" s="6"/>
    </row>
    <row r="147" spans="1:10" x14ac:dyDescent="0.25">
      <c r="A147" s="35" t="s">
        <v>422</v>
      </c>
      <c r="B147" s="48" t="s">
        <v>421</v>
      </c>
      <c r="C147" s="49">
        <v>747.2</v>
      </c>
      <c r="D147" s="49">
        <v>7.5</v>
      </c>
      <c r="E147" s="55">
        <f t="shared" si="6"/>
        <v>1.003747323340471E-2</v>
      </c>
      <c r="F147" s="6"/>
    </row>
    <row r="148" spans="1:10" ht="23.25" hidden="1" x14ac:dyDescent="0.25">
      <c r="A148" s="23" t="s">
        <v>163</v>
      </c>
      <c r="B148" s="9" t="s">
        <v>164</v>
      </c>
      <c r="C148" s="10">
        <f>C149+C152</f>
        <v>0</v>
      </c>
      <c r="D148" s="10">
        <f>D149+D152</f>
        <v>0</v>
      </c>
      <c r="E148" s="14" t="e">
        <f>D148/C148*100</f>
        <v>#DIV/0!</v>
      </c>
      <c r="F148" s="6"/>
    </row>
    <row r="149" spans="1:10" ht="23.25" hidden="1" x14ac:dyDescent="0.25">
      <c r="A149" s="23" t="s">
        <v>25</v>
      </c>
      <c r="B149" s="9" t="s">
        <v>374</v>
      </c>
      <c r="C149" s="10">
        <f>C150</f>
        <v>0</v>
      </c>
      <c r="D149" s="10">
        <f>D150</f>
        <v>0</v>
      </c>
      <c r="E149" s="14">
        <v>0</v>
      </c>
      <c r="F149" s="6"/>
    </row>
    <row r="150" spans="1:10" ht="23.25" hidden="1" x14ac:dyDescent="0.25">
      <c r="A150" s="23" t="s">
        <v>27</v>
      </c>
      <c r="B150" s="9" t="s">
        <v>375</v>
      </c>
      <c r="C150" s="10">
        <f>C151</f>
        <v>0</v>
      </c>
      <c r="D150" s="10">
        <f>D151</f>
        <v>0</v>
      </c>
      <c r="E150" s="14">
        <v>0</v>
      </c>
      <c r="F150" s="6"/>
    </row>
    <row r="151" spans="1:10" ht="23.25" hidden="1" x14ac:dyDescent="0.25">
      <c r="A151" s="23" t="s">
        <v>29</v>
      </c>
      <c r="B151" s="9" t="s">
        <v>376</v>
      </c>
      <c r="C151" s="10">
        <v>0</v>
      </c>
      <c r="D151" s="10">
        <v>0</v>
      </c>
      <c r="E151" s="14">
        <v>0</v>
      </c>
      <c r="F151" s="6"/>
    </row>
    <row r="152" spans="1:10" hidden="1" x14ac:dyDescent="0.25">
      <c r="A152" s="23" t="s">
        <v>33</v>
      </c>
      <c r="B152" s="9" t="s">
        <v>165</v>
      </c>
      <c r="C152" s="10">
        <f>C153</f>
        <v>0</v>
      </c>
      <c r="D152" s="10">
        <f>D153</f>
        <v>0</v>
      </c>
      <c r="E152" s="14" t="e">
        <f t="shared" ref="E152:E174" si="9">D152/C152*100</f>
        <v>#DIV/0!</v>
      </c>
      <c r="F152" s="6"/>
    </row>
    <row r="153" spans="1:10" ht="45.75" hidden="1" x14ac:dyDescent="0.25">
      <c r="A153" s="23" t="s">
        <v>127</v>
      </c>
      <c r="B153" s="9" t="s">
        <v>166</v>
      </c>
      <c r="C153" s="10">
        <f>C154</f>
        <v>0</v>
      </c>
      <c r="D153" s="10">
        <f>D154</f>
        <v>0</v>
      </c>
      <c r="E153" s="14" t="e">
        <f t="shared" si="9"/>
        <v>#DIV/0!</v>
      </c>
      <c r="F153" s="6"/>
    </row>
    <row r="154" spans="1:10" ht="45.75" hidden="1" x14ac:dyDescent="0.25">
      <c r="A154" s="23" t="s">
        <v>129</v>
      </c>
      <c r="B154" s="9" t="s">
        <v>167</v>
      </c>
      <c r="C154" s="10">
        <v>0</v>
      </c>
      <c r="D154" s="10">
        <v>0</v>
      </c>
      <c r="E154" s="14" t="e">
        <f t="shared" si="9"/>
        <v>#DIV/0!</v>
      </c>
      <c r="F154" s="6"/>
    </row>
    <row r="155" spans="1:10" hidden="1" x14ac:dyDescent="0.25">
      <c r="A155" s="23" t="s">
        <v>168</v>
      </c>
      <c r="B155" s="9" t="s">
        <v>169</v>
      </c>
      <c r="C155" s="10">
        <f>C156+C162+C169+C174+C186</f>
        <v>0</v>
      </c>
      <c r="D155" s="10">
        <f>D156+D162+D169+D174+D186</f>
        <v>0</v>
      </c>
      <c r="E155" s="14" t="e">
        <f t="shared" si="9"/>
        <v>#DIV/0!</v>
      </c>
      <c r="F155" s="6"/>
    </row>
    <row r="156" spans="1:10" hidden="1" x14ac:dyDescent="0.25">
      <c r="A156" s="23" t="s">
        <v>170</v>
      </c>
      <c r="B156" s="9" t="s">
        <v>171</v>
      </c>
      <c r="C156" s="10">
        <f>C157</f>
        <v>0</v>
      </c>
      <c r="D156" s="10">
        <f>D157</f>
        <v>0</v>
      </c>
      <c r="E156" s="14" t="e">
        <f t="shared" si="9"/>
        <v>#DIV/0!</v>
      </c>
      <c r="F156" s="6"/>
    </row>
    <row r="157" spans="1:10" ht="23.25" hidden="1" x14ac:dyDescent="0.25">
      <c r="A157" s="23" t="s">
        <v>172</v>
      </c>
      <c r="B157" s="9" t="s">
        <v>173</v>
      </c>
      <c r="C157" s="10">
        <f>C158</f>
        <v>0</v>
      </c>
      <c r="D157" s="10">
        <f>D158</f>
        <v>0</v>
      </c>
      <c r="E157" s="14" t="e">
        <f t="shared" si="9"/>
        <v>#DIV/0!</v>
      </c>
      <c r="F157" s="6"/>
    </row>
    <row r="158" spans="1:10" hidden="1" x14ac:dyDescent="0.25">
      <c r="A158" s="23" t="s">
        <v>174</v>
      </c>
      <c r="B158" s="9" t="s">
        <v>175</v>
      </c>
      <c r="C158" s="10">
        <f>C159+C160</f>
        <v>0</v>
      </c>
      <c r="D158" s="10">
        <f>D159+D160</f>
        <v>0</v>
      </c>
      <c r="E158" s="14" t="e">
        <f t="shared" si="9"/>
        <v>#DIV/0!</v>
      </c>
      <c r="F158" s="6"/>
    </row>
    <row r="159" spans="1:10" ht="45.75" hidden="1" x14ac:dyDescent="0.25">
      <c r="A159" s="23" t="s">
        <v>176</v>
      </c>
      <c r="B159" s="9" t="s">
        <v>177</v>
      </c>
      <c r="C159" s="10">
        <v>0</v>
      </c>
      <c r="D159" s="10">
        <v>0</v>
      </c>
      <c r="E159" s="14" t="e">
        <f t="shared" si="9"/>
        <v>#DIV/0!</v>
      </c>
      <c r="F159" s="6"/>
    </row>
    <row r="160" spans="1:10" hidden="1" x14ac:dyDescent="0.25">
      <c r="A160" s="23" t="s">
        <v>178</v>
      </c>
      <c r="B160" s="9" t="s">
        <v>179</v>
      </c>
      <c r="C160" s="10">
        <v>0</v>
      </c>
      <c r="D160" s="10">
        <v>0</v>
      </c>
      <c r="E160" s="14" t="e">
        <f t="shared" si="9"/>
        <v>#DIV/0!</v>
      </c>
      <c r="F160" s="6"/>
    </row>
    <row r="161" spans="1:6" hidden="1" x14ac:dyDescent="0.25">
      <c r="A161" s="23" t="s">
        <v>180</v>
      </c>
      <c r="B161" s="9" t="s">
        <v>181</v>
      </c>
      <c r="C161" s="10">
        <f>C162</f>
        <v>0</v>
      </c>
      <c r="D161" s="10">
        <f>D162</f>
        <v>0</v>
      </c>
      <c r="E161" s="14" t="e">
        <f t="shared" si="9"/>
        <v>#DIV/0!</v>
      </c>
      <c r="F161" s="6"/>
    </row>
    <row r="162" spans="1:6" ht="23.25" hidden="1" x14ac:dyDescent="0.25">
      <c r="A162" s="23" t="s">
        <v>172</v>
      </c>
      <c r="B162" s="9" t="s">
        <v>182</v>
      </c>
      <c r="C162" s="10">
        <f>C163+C166</f>
        <v>0</v>
      </c>
      <c r="D162" s="10">
        <f>D163+D166</f>
        <v>0</v>
      </c>
      <c r="E162" s="14" t="e">
        <f t="shared" si="9"/>
        <v>#DIV/0!</v>
      </c>
      <c r="F162" s="6"/>
    </row>
    <row r="163" spans="1:6" hidden="1" x14ac:dyDescent="0.25">
      <c r="A163" s="23" t="s">
        <v>174</v>
      </c>
      <c r="B163" s="9" t="s">
        <v>183</v>
      </c>
      <c r="C163" s="10">
        <f>C164+C165</f>
        <v>0</v>
      </c>
      <c r="D163" s="10">
        <f>D164+D165</f>
        <v>0</v>
      </c>
      <c r="E163" s="14" t="e">
        <f t="shared" si="9"/>
        <v>#DIV/0!</v>
      </c>
      <c r="F163" s="6"/>
    </row>
    <row r="164" spans="1:6" ht="45.75" hidden="1" x14ac:dyDescent="0.25">
      <c r="A164" s="23" t="s">
        <v>176</v>
      </c>
      <c r="B164" s="9" t="s">
        <v>184</v>
      </c>
      <c r="C164" s="10">
        <v>0</v>
      </c>
      <c r="D164" s="10">
        <v>0</v>
      </c>
      <c r="E164" s="14" t="e">
        <f t="shared" si="9"/>
        <v>#DIV/0!</v>
      </c>
      <c r="F164" s="6"/>
    </row>
    <row r="165" spans="1:6" hidden="1" x14ac:dyDescent="0.25">
      <c r="A165" s="23" t="s">
        <v>178</v>
      </c>
      <c r="B165" s="9" t="s">
        <v>185</v>
      </c>
      <c r="C165" s="10">
        <v>0</v>
      </c>
      <c r="D165" s="10">
        <v>0</v>
      </c>
      <c r="E165" s="14" t="e">
        <f t="shared" si="9"/>
        <v>#DIV/0!</v>
      </c>
      <c r="F165" s="6"/>
    </row>
    <row r="166" spans="1:6" hidden="1" x14ac:dyDescent="0.25">
      <c r="A166" s="23" t="s">
        <v>186</v>
      </c>
      <c r="B166" s="9" t="s">
        <v>187</v>
      </c>
      <c r="C166" s="10">
        <f>C167+C168</f>
        <v>0</v>
      </c>
      <c r="D166" s="10">
        <f>D167+D168</f>
        <v>0</v>
      </c>
      <c r="E166" s="14" t="e">
        <f t="shared" si="9"/>
        <v>#DIV/0!</v>
      </c>
      <c r="F166" s="6"/>
    </row>
    <row r="167" spans="1:6" ht="45.75" hidden="1" x14ac:dyDescent="0.25">
      <c r="A167" s="23" t="s">
        <v>188</v>
      </c>
      <c r="B167" s="9" t="s">
        <v>189</v>
      </c>
      <c r="C167" s="10">
        <v>0</v>
      </c>
      <c r="D167" s="10">
        <v>0</v>
      </c>
      <c r="E167" s="14" t="e">
        <f t="shared" si="9"/>
        <v>#DIV/0!</v>
      </c>
      <c r="F167" s="6"/>
    </row>
    <row r="168" spans="1:6" hidden="1" x14ac:dyDescent="0.25">
      <c r="A168" s="23" t="s">
        <v>190</v>
      </c>
      <c r="B168" s="9" t="s">
        <v>191</v>
      </c>
      <c r="C168" s="10">
        <v>0</v>
      </c>
      <c r="D168" s="10">
        <v>0</v>
      </c>
      <c r="E168" s="14" t="e">
        <f t="shared" si="9"/>
        <v>#DIV/0!</v>
      </c>
      <c r="F168" s="6"/>
    </row>
    <row r="169" spans="1:6" hidden="1" x14ac:dyDescent="0.25">
      <c r="A169" s="23" t="s">
        <v>192</v>
      </c>
      <c r="B169" s="9" t="s">
        <v>193</v>
      </c>
      <c r="C169" s="10">
        <f>C170</f>
        <v>0</v>
      </c>
      <c r="D169" s="10">
        <f>D170</f>
        <v>0</v>
      </c>
      <c r="E169" s="14" t="e">
        <f t="shared" si="9"/>
        <v>#DIV/0!</v>
      </c>
      <c r="F169" s="6"/>
    </row>
    <row r="170" spans="1:6" ht="23.25" hidden="1" x14ac:dyDescent="0.25">
      <c r="A170" s="23" t="s">
        <v>172</v>
      </c>
      <c r="B170" s="9" t="s">
        <v>194</v>
      </c>
      <c r="C170" s="10">
        <f>C171</f>
        <v>0</v>
      </c>
      <c r="D170" s="10">
        <f>D171</f>
        <v>0</v>
      </c>
      <c r="E170" s="14" t="e">
        <f t="shared" si="9"/>
        <v>#DIV/0!</v>
      </c>
      <c r="F170" s="6"/>
    </row>
    <row r="171" spans="1:6" hidden="1" x14ac:dyDescent="0.25">
      <c r="A171" s="23" t="s">
        <v>186</v>
      </c>
      <c r="B171" s="9" t="s">
        <v>195</v>
      </c>
      <c r="C171" s="10">
        <f>C172+C173</f>
        <v>0</v>
      </c>
      <c r="D171" s="10">
        <f>D172+D173</f>
        <v>0</v>
      </c>
      <c r="E171" s="14" t="e">
        <f t="shared" si="9"/>
        <v>#DIV/0!</v>
      </c>
      <c r="F171" s="6"/>
    </row>
    <row r="172" spans="1:6" ht="45.75" hidden="1" x14ac:dyDescent="0.25">
      <c r="A172" s="23" t="s">
        <v>188</v>
      </c>
      <c r="B172" s="9" t="s">
        <v>196</v>
      </c>
      <c r="C172" s="10">
        <v>0</v>
      </c>
      <c r="D172" s="10">
        <v>0</v>
      </c>
      <c r="E172" s="14" t="e">
        <f t="shared" si="9"/>
        <v>#DIV/0!</v>
      </c>
      <c r="F172" s="6"/>
    </row>
    <row r="173" spans="1:6" hidden="1" x14ac:dyDescent="0.25">
      <c r="A173" s="23" t="s">
        <v>190</v>
      </c>
      <c r="B173" s="9" t="s">
        <v>197</v>
      </c>
      <c r="C173" s="10">
        <v>0</v>
      </c>
      <c r="D173" s="10">
        <v>0</v>
      </c>
      <c r="E173" s="14" t="e">
        <f t="shared" si="9"/>
        <v>#DIV/0!</v>
      </c>
      <c r="F173" s="6"/>
    </row>
    <row r="174" spans="1:6" hidden="1" x14ac:dyDescent="0.25">
      <c r="A174" s="23" t="s">
        <v>198</v>
      </c>
      <c r="B174" s="9" t="s">
        <v>199</v>
      </c>
      <c r="C174" s="10">
        <f>C175+C178+C181</f>
        <v>0</v>
      </c>
      <c r="D174" s="10">
        <f>D175+D178+D181</f>
        <v>0</v>
      </c>
      <c r="E174" s="14" t="e">
        <f t="shared" si="9"/>
        <v>#DIV/0!</v>
      </c>
      <c r="F174" s="6"/>
    </row>
    <row r="175" spans="1:6" ht="57" hidden="1" x14ac:dyDescent="0.25">
      <c r="A175" s="23" t="s">
        <v>15</v>
      </c>
      <c r="B175" s="9" t="s">
        <v>200</v>
      </c>
      <c r="C175" s="10">
        <f>C176</f>
        <v>0</v>
      </c>
      <c r="D175" s="10">
        <f>D176</f>
        <v>0</v>
      </c>
      <c r="E175" s="14">
        <v>0</v>
      </c>
      <c r="F175" s="6"/>
    </row>
    <row r="176" spans="1:6" ht="23.25" hidden="1" x14ac:dyDescent="0.25">
      <c r="A176" s="23" t="s">
        <v>17</v>
      </c>
      <c r="B176" s="9" t="s">
        <v>201</v>
      </c>
      <c r="C176" s="10">
        <f>C177</f>
        <v>0</v>
      </c>
      <c r="D176" s="10">
        <f>D177</f>
        <v>0</v>
      </c>
      <c r="E176" s="14">
        <v>0</v>
      </c>
      <c r="F176" s="6"/>
    </row>
    <row r="177" spans="1:6" ht="45.75" hidden="1" x14ac:dyDescent="0.25">
      <c r="A177" s="23" t="s">
        <v>32</v>
      </c>
      <c r="B177" s="9" t="s">
        <v>202</v>
      </c>
      <c r="C177" s="10">
        <v>0</v>
      </c>
      <c r="D177" s="10">
        <v>0</v>
      </c>
      <c r="E177" s="14">
        <v>0</v>
      </c>
      <c r="F177" s="6"/>
    </row>
    <row r="178" spans="1:6" ht="23.25" hidden="1" x14ac:dyDescent="0.25">
      <c r="A178" s="23" t="s">
        <v>25</v>
      </c>
      <c r="B178" s="9" t="s">
        <v>203</v>
      </c>
      <c r="C178" s="10">
        <f>C179</f>
        <v>0</v>
      </c>
      <c r="D178" s="10">
        <f>D179</f>
        <v>0</v>
      </c>
      <c r="E178" s="14" t="e">
        <f t="shared" ref="E178:E207" si="10">D178/C178*100</f>
        <v>#DIV/0!</v>
      </c>
      <c r="F178" s="6"/>
    </row>
    <row r="179" spans="1:6" ht="23.25" hidden="1" x14ac:dyDescent="0.25">
      <c r="A179" s="23" t="s">
        <v>27</v>
      </c>
      <c r="B179" s="9" t="s">
        <v>204</v>
      </c>
      <c r="C179" s="10">
        <f>C180</f>
        <v>0</v>
      </c>
      <c r="D179" s="10">
        <f>D180</f>
        <v>0</v>
      </c>
      <c r="E179" s="14" t="e">
        <f t="shared" si="10"/>
        <v>#DIV/0!</v>
      </c>
      <c r="F179" s="6"/>
    </row>
    <row r="180" spans="1:6" ht="23.25" hidden="1" x14ac:dyDescent="0.25">
      <c r="A180" s="23" t="s">
        <v>29</v>
      </c>
      <c r="B180" s="9" t="s">
        <v>205</v>
      </c>
      <c r="C180" s="10">
        <v>0</v>
      </c>
      <c r="D180" s="10">
        <v>0</v>
      </c>
      <c r="E180" s="14" t="e">
        <f t="shared" si="10"/>
        <v>#DIV/0!</v>
      </c>
      <c r="F180" s="6"/>
    </row>
    <row r="181" spans="1:6" ht="23.25" hidden="1" x14ac:dyDescent="0.25">
      <c r="A181" s="23" t="s">
        <v>172</v>
      </c>
      <c r="B181" s="9" t="s">
        <v>206</v>
      </c>
      <c r="C181" s="10">
        <f>C182+C184</f>
        <v>0</v>
      </c>
      <c r="D181" s="10">
        <f>D182+D184</f>
        <v>0</v>
      </c>
      <c r="E181" s="14" t="e">
        <f t="shared" si="10"/>
        <v>#DIV/0!</v>
      </c>
      <c r="F181" s="6"/>
    </row>
    <row r="182" spans="1:6" hidden="1" x14ac:dyDescent="0.25">
      <c r="A182" s="23" t="s">
        <v>174</v>
      </c>
      <c r="B182" s="9" t="s">
        <v>207</v>
      </c>
      <c r="C182" s="10">
        <f>C183</f>
        <v>0</v>
      </c>
      <c r="D182" s="10">
        <f>D183</f>
        <v>0</v>
      </c>
      <c r="E182" s="14" t="e">
        <f t="shared" si="10"/>
        <v>#DIV/0!</v>
      </c>
      <c r="F182" s="6"/>
    </row>
    <row r="183" spans="1:6" hidden="1" x14ac:dyDescent="0.25">
      <c r="A183" s="23" t="s">
        <v>178</v>
      </c>
      <c r="B183" s="9" t="s">
        <v>208</v>
      </c>
      <c r="C183" s="10">
        <v>0</v>
      </c>
      <c r="D183" s="10">
        <v>0</v>
      </c>
      <c r="E183" s="14" t="e">
        <f t="shared" si="10"/>
        <v>#DIV/0!</v>
      </c>
      <c r="F183" s="6"/>
    </row>
    <row r="184" spans="1:6" hidden="1" x14ac:dyDescent="0.25">
      <c r="A184" s="23" t="s">
        <v>186</v>
      </c>
      <c r="B184" s="9" t="s">
        <v>209</v>
      </c>
      <c r="C184" s="10">
        <f>C185</f>
        <v>0</v>
      </c>
      <c r="D184" s="10">
        <f>D185</f>
        <v>0</v>
      </c>
      <c r="E184" s="14" t="e">
        <f t="shared" si="10"/>
        <v>#DIV/0!</v>
      </c>
      <c r="F184" s="6"/>
    </row>
    <row r="185" spans="1:6" hidden="1" x14ac:dyDescent="0.25">
      <c r="A185" s="23" t="s">
        <v>190</v>
      </c>
      <c r="B185" s="9" t="s">
        <v>210</v>
      </c>
      <c r="C185" s="10">
        <v>0</v>
      </c>
      <c r="D185" s="10">
        <v>0</v>
      </c>
      <c r="E185" s="14" t="e">
        <f t="shared" si="10"/>
        <v>#DIV/0!</v>
      </c>
      <c r="F185" s="6"/>
    </row>
    <row r="186" spans="1:6" hidden="1" x14ac:dyDescent="0.25">
      <c r="A186" s="23" t="s">
        <v>211</v>
      </c>
      <c r="B186" s="9" t="s">
        <v>212</v>
      </c>
      <c r="C186" s="10">
        <f>C187+C190</f>
        <v>0</v>
      </c>
      <c r="D186" s="10">
        <f>D187+D190</f>
        <v>0</v>
      </c>
      <c r="E186" s="14" t="e">
        <f t="shared" si="10"/>
        <v>#DIV/0!</v>
      </c>
      <c r="F186" s="6"/>
    </row>
    <row r="187" spans="1:6" ht="23.25" hidden="1" x14ac:dyDescent="0.25">
      <c r="A187" s="23" t="s">
        <v>25</v>
      </c>
      <c r="B187" s="9" t="s">
        <v>213</v>
      </c>
      <c r="C187" s="10">
        <f>C188</f>
        <v>0</v>
      </c>
      <c r="D187" s="10">
        <f>D188</f>
        <v>0</v>
      </c>
      <c r="E187" s="14" t="e">
        <f t="shared" si="10"/>
        <v>#DIV/0!</v>
      </c>
      <c r="F187" s="6"/>
    </row>
    <row r="188" spans="1:6" ht="23.25" hidden="1" x14ac:dyDescent="0.25">
      <c r="A188" s="23" t="s">
        <v>27</v>
      </c>
      <c r="B188" s="9" t="s">
        <v>214</v>
      </c>
      <c r="C188" s="10">
        <f>C189</f>
        <v>0</v>
      </c>
      <c r="D188" s="10">
        <f>D189</f>
        <v>0</v>
      </c>
      <c r="E188" s="14" t="e">
        <f t="shared" si="10"/>
        <v>#DIV/0!</v>
      </c>
      <c r="F188" s="6"/>
    </row>
    <row r="189" spans="1:6" ht="23.25" hidden="1" x14ac:dyDescent="0.25">
      <c r="A189" s="23" t="s">
        <v>29</v>
      </c>
      <c r="B189" s="9" t="s">
        <v>215</v>
      </c>
      <c r="C189" s="10">
        <v>0</v>
      </c>
      <c r="D189" s="10">
        <v>0</v>
      </c>
      <c r="E189" s="14" t="e">
        <f t="shared" si="10"/>
        <v>#DIV/0!</v>
      </c>
      <c r="F189" s="6"/>
    </row>
    <row r="190" spans="1:6" ht="23.25" hidden="1" x14ac:dyDescent="0.25">
      <c r="A190" s="23" t="s">
        <v>172</v>
      </c>
      <c r="B190" s="9" t="s">
        <v>216</v>
      </c>
      <c r="C190" s="10">
        <f>C191+C193</f>
        <v>0</v>
      </c>
      <c r="D190" s="10">
        <f>D191+D193</f>
        <v>0</v>
      </c>
      <c r="E190" s="14" t="e">
        <f t="shared" si="10"/>
        <v>#DIV/0!</v>
      </c>
      <c r="F190" s="6"/>
    </row>
    <row r="191" spans="1:6" hidden="1" x14ac:dyDescent="0.25">
      <c r="A191" s="23" t="s">
        <v>174</v>
      </c>
      <c r="B191" s="9" t="s">
        <v>217</v>
      </c>
      <c r="C191" s="10">
        <f>C192</f>
        <v>0</v>
      </c>
      <c r="D191" s="10">
        <f>D192</f>
        <v>0</v>
      </c>
      <c r="E191" s="14" t="e">
        <f t="shared" si="10"/>
        <v>#DIV/0!</v>
      </c>
      <c r="F191" s="6"/>
    </row>
    <row r="192" spans="1:6" hidden="1" x14ac:dyDescent="0.25">
      <c r="A192" s="23" t="s">
        <v>178</v>
      </c>
      <c r="B192" s="9" t="s">
        <v>218</v>
      </c>
      <c r="C192" s="10">
        <v>0</v>
      </c>
      <c r="D192" s="10">
        <v>0</v>
      </c>
      <c r="E192" s="14" t="e">
        <f t="shared" si="10"/>
        <v>#DIV/0!</v>
      </c>
      <c r="F192" s="6"/>
    </row>
    <row r="193" spans="1:6" hidden="1" x14ac:dyDescent="0.25">
      <c r="A193" s="23" t="s">
        <v>186</v>
      </c>
      <c r="B193" s="9" t="s">
        <v>219</v>
      </c>
      <c r="C193" s="10">
        <f>C194</f>
        <v>0</v>
      </c>
      <c r="D193" s="10">
        <f>D194</f>
        <v>0</v>
      </c>
      <c r="E193" s="14" t="e">
        <f t="shared" si="10"/>
        <v>#DIV/0!</v>
      </c>
      <c r="F193" s="6"/>
    </row>
    <row r="194" spans="1:6" hidden="1" x14ac:dyDescent="0.25">
      <c r="A194" s="23" t="s">
        <v>190</v>
      </c>
      <c r="B194" s="9" t="s">
        <v>220</v>
      </c>
      <c r="C194" s="10">
        <v>0</v>
      </c>
      <c r="D194" s="10">
        <v>0</v>
      </c>
      <c r="E194" s="14" t="e">
        <f t="shared" si="10"/>
        <v>#DIV/0!</v>
      </c>
      <c r="F194" s="6"/>
    </row>
    <row r="195" spans="1:6" hidden="1" x14ac:dyDescent="0.25">
      <c r="A195" s="23" t="s">
        <v>221</v>
      </c>
      <c r="B195" s="9" t="s">
        <v>222</v>
      </c>
      <c r="C195" s="10">
        <f>C196+C204</f>
        <v>0</v>
      </c>
      <c r="D195" s="10">
        <f>D196+D204</f>
        <v>0</v>
      </c>
      <c r="E195" s="14" t="e">
        <f t="shared" si="10"/>
        <v>#DIV/0!</v>
      </c>
      <c r="F195" s="6"/>
    </row>
    <row r="196" spans="1:6" hidden="1" x14ac:dyDescent="0.25">
      <c r="A196" s="23" t="s">
        <v>223</v>
      </c>
      <c r="B196" s="9" t="s">
        <v>224</v>
      </c>
      <c r="C196" s="10">
        <f>C197+C200</f>
        <v>0</v>
      </c>
      <c r="D196" s="10">
        <f>D197+D200</f>
        <v>0</v>
      </c>
      <c r="E196" s="14" t="e">
        <f t="shared" si="10"/>
        <v>#DIV/0!</v>
      </c>
      <c r="F196" s="6"/>
    </row>
    <row r="197" spans="1:6" ht="23.25" hidden="1" x14ac:dyDescent="0.25">
      <c r="A197" s="23" t="s">
        <v>25</v>
      </c>
      <c r="B197" s="9" t="s">
        <v>225</v>
      </c>
      <c r="C197" s="10">
        <f>C198</f>
        <v>0</v>
      </c>
      <c r="D197" s="10">
        <f>D198</f>
        <v>0</v>
      </c>
      <c r="E197" s="14" t="e">
        <f t="shared" si="10"/>
        <v>#DIV/0!</v>
      </c>
      <c r="F197" s="6"/>
    </row>
    <row r="198" spans="1:6" ht="23.25" hidden="1" x14ac:dyDescent="0.25">
      <c r="A198" s="23" t="s">
        <v>27</v>
      </c>
      <c r="B198" s="9" t="s">
        <v>226</v>
      </c>
      <c r="C198" s="10">
        <f>C199</f>
        <v>0</v>
      </c>
      <c r="D198" s="10">
        <f>D199</f>
        <v>0</v>
      </c>
      <c r="E198" s="14" t="e">
        <f t="shared" si="10"/>
        <v>#DIV/0!</v>
      </c>
      <c r="F198" s="6"/>
    </row>
    <row r="199" spans="1:6" ht="23.25" hidden="1" x14ac:dyDescent="0.25">
      <c r="A199" s="23" t="s">
        <v>29</v>
      </c>
      <c r="B199" s="9" t="s">
        <v>227</v>
      </c>
      <c r="C199" s="10">
        <v>0</v>
      </c>
      <c r="D199" s="10">
        <v>0</v>
      </c>
      <c r="E199" s="14" t="e">
        <f t="shared" si="10"/>
        <v>#DIV/0!</v>
      </c>
      <c r="F199" s="6"/>
    </row>
    <row r="200" spans="1:6" ht="23.25" hidden="1" x14ac:dyDescent="0.25">
      <c r="A200" s="23" t="s">
        <v>172</v>
      </c>
      <c r="B200" s="9" t="s">
        <v>228</v>
      </c>
      <c r="C200" s="10">
        <f>C201</f>
        <v>0</v>
      </c>
      <c r="D200" s="10">
        <f>D201</f>
        <v>0</v>
      </c>
      <c r="E200" s="14" t="e">
        <f t="shared" si="10"/>
        <v>#DIV/0!</v>
      </c>
      <c r="F200" s="6"/>
    </row>
    <row r="201" spans="1:6" hidden="1" x14ac:dyDescent="0.25">
      <c r="A201" s="23" t="s">
        <v>186</v>
      </c>
      <c r="B201" s="9" t="s">
        <v>229</v>
      </c>
      <c r="C201" s="10">
        <f>C202+C203</f>
        <v>0</v>
      </c>
      <c r="D201" s="10">
        <f>D202+D203</f>
        <v>0</v>
      </c>
      <c r="E201" s="14" t="e">
        <f t="shared" si="10"/>
        <v>#DIV/0!</v>
      </c>
      <c r="F201" s="6"/>
    </row>
    <row r="202" spans="1:6" ht="45.75" hidden="1" x14ac:dyDescent="0.25">
      <c r="A202" s="23" t="s">
        <v>188</v>
      </c>
      <c r="B202" s="9" t="s">
        <v>230</v>
      </c>
      <c r="C202" s="10">
        <v>0</v>
      </c>
      <c r="D202" s="10">
        <v>0</v>
      </c>
      <c r="E202" s="14" t="e">
        <f t="shared" si="10"/>
        <v>#DIV/0!</v>
      </c>
      <c r="F202" s="6"/>
    </row>
    <row r="203" spans="1:6" hidden="1" x14ac:dyDescent="0.25">
      <c r="A203" s="23" t="s">
        <v>190</v>
      </c>
      <c r="B203" s="9" t="s">
        <v>231</v>
      </c>
      <c r="C203" s="10">
        <v>0</v>
      </c>
      <c r="D203" s="10">
        <v>0</v>
      </c>
      <c r="E203" s="14" t="e">
        <f t="shared" si="10"/>
        <v>#DIV/0!</v>
      </c>
      <c r="F203" s="6"/>
    </row>
    <row r="204" spans="1:6" hidden="1" x14ac:dyDescent="0.25">
      <c r="A204" s="23" t="s">
        <v>232</v>
      </c>
      <c r="B204" s="9" t="s">
        <v>233</v>
      </c>
      <c r="C204" s="10">
        <f>C205+C208</f>
        <v>0</v>
      </c>
      <c r="D204" s="10">
        <f>D205+D208</f>
        <v>0</v>
      </c>
      <c r="E204" s="14" t="e">
        <f t="shared" si="10"/>
        <v>#DIV/0!</v>
      </c>
      <c r="F204" s="6"/>
    </row>
    <row r="205" spans="1:6" ht="23.25" hidden="1" x14ac:dyDescent="0.25">
      <c r="A205" s="23" t="s">
        <v>25</v>
      </c>
      <c r="B205" s="9" t="s">
        <v>234</v>
      </c>
      <c r="C205" s="10">
        <f>C206</f>
        <v>0</v>
      </c>
      <c r="D205" s="10">
        <f>D206</f>
        <v>0</v>
      </c>
      <c r="E205" s="14" t="e">
        <f t="shared" si="10"/>
        <v>#DIV/0!</v>
      </c>
      <c r="F205" s="6"/>
    </row>
    <row r="206" spans="1:6" ht="23.25" hidden="1" x14ac:dyDescent="0.25">
      <c r="A206" s="23" t="s">
        <v>27</v>
      </c>
      <c r="B206" s="9" t="s">
        <v>235</v>
      </c>
      <c r="C206" s="10">
        <f>C207</f>
        <v>0</v>
      </c>
      <c r="D206" s="10">
        <f>D207</f>
        <v>0</v>
      </c>
      <c r="E206" s="14" t="e">
        <f t="shared" si="10"/>
        <v>#DIV/0!</v>
      </c>
      <c r="F206" s="6"/>
    </row>
    <row r="207" spans="1:6" ht="23.25" hidden="1" x14ac:dyDescent="0.25">
      <c r="A207" s="23" t="s">
        <v>29</v>
      </c>
      <c r="B207" s="9" t="s">
        <v>236</v>
      </c>
      <c r="C207" s="10">
        <v>0</v>
      </c>
      <c r="D207" s="10">
        <v>0</v>
      </c>
      <c r="E207" s="14" t="e">
        <f t="shared" si="10"/>
        <v>#DIV/0!</v>
      </c>
      <c r="F207" s="6"/>
    </row>
    <row r="208" spans="1:6" hidden="1" x14ac:dyDescent="0.25">
      <c r="A208" s="23" t="s">
        <v>377</v>
      </c>
      <c r="B208" s="9" t="s">
        <v>378</v>
      </c>
      <c r="C208" s="10">
        <f>C209</f>
        <v>0</v>
      </c>
      <c r="D208" s="10">
        <f>D209</f>
        <v>0</v>
      </c>
      <c r="E208" s="14">
        <v>0</v>
      </c>
      <c r="F208" s="6"/>
    </row>
    <row r="209" spans="1:6" hidden="1" x14ac:dyDescent="0.25">
      <c r="A209" s="23" t="s">
        <v>380</v>
      </c>
      <c r="B209" s="9" t="s">
        <v>379</v>
      </c>
      <c r="C209" s="10">
        <v>0</v>
      </c>
      <c r="D209" s="10">
        <v>0</v>
      </c>
      <c r="E209" s="14">
        <v>0</v>
      </c>
      <c r="F209" s="6"/>
    </row>
    <row r="210" spans="1:6" hidden="1" x14ac:dyDescent="0.25">
      <c r="A210" s="23" t="s">
        <v>237</v>
      </c>
      <c r="B210" s="9" t="s">
        <v>238</v>
      </c>
      <c r="C210" s="10">
        <f t="shared" ref="C210:D213" si="11">C211</f>
        <v>0</v>
      </c>
      <c r="D210" s="10">
        <f t="shared" si="11"/>
        <v>0</v>
      </c>
      <c r="E210" s="14" t="e">
        <f t="shared" ref="E210:E219" si="12">D210/C210*100</f>
        <v>#DIV/0!</v>
      </c>
      <c r="F210" s="6"/>
    </row>
    <row r="211" spans="1:6" hidden="1" x14ac:dyDescent="0.25">
      <c r="A211" s="23" t="s">
        <v>239</v>
      </c>
      <c r="B211" s="9" t="s">
        <v>240</v>
      </c>
      <c r="C211" s="10">
        <f t="shared" si="11"/>
        <v>0</v>
      </c>
      <c r="D211" s="10">
        <f t="shared" si="11"/>
        <v>0</v>
      </c>
      <c r="E211" s="14" t="e">
        <f t="shared" si="12"/>
        <v>#DIV/0!</v>
      </c>
      <c r="F211" s="6"/>
    </row>
    <row r="212" spans="1:6" ht="23.25" hidden="1" x14ac:dyDescent="0.25">
      <c r="A212" s="23" t="s">
        <v>25</v>
      </c>
      <c r="B212" s="9" t="s">
        <v>241</v>
      </c>
      <c r="C212" s="10">
        <f t="shared" si="11"/>
        <v>0</v>
      </c>
      <c r="D212" s="10">
        <f t="shared" si="11"/>
        <v>0</v>
      </c>
      <c r="E212" s="14" t="e">
        <f t="shared" si="12"/>
        <v>#DIV/0!</v>
      </c>
      <c r="F212" s="6"/>
    </row>
    <row r="213" spans="1:6" ht="23.25" hidden="1" x14ac:dyDescent="0.25">
      <c r="A213" s="23" t="s">
        <v>27</v>
      </c>
      <c r="B213" s="9" t="s">
        <v>242</v>
      </c>
      <c r="C213" s="10">
        <f t="shared" si="11"/>
        <v>0</v>
      </c>
      <c r="D213" s="10">
        <f t="shared" si="11"/>
        <v>0</v>
      </c>
      <c r="E213" s="14" t="e">
        <f t="shared" si="12"/>
        <v>#DIV/0!</v>
      </c>
      <c r="F213" s="6"/>
    </row>
    <row r="214" spans="1:6" ht="23.25" hidden="1" x14ac:dyDescent="0.25">
      <c r="A214" s="23" t="s">
        <v>29</v>
      </c>
      <c r="B214" s="9" t="s">
        <v>243</v>
      </c>
      <c r="C214" s="10">
        <v>0</v>
      </c>
      <c r="D214" s="10">
        <v>0</v>
      </c>
      <c r="E214" s="14" t="e">
        <f t="shared" si="12"/>
        <v>#DIV/0!</v>
      </c>
      <c r="F214" s="6"/>
    </row>
    <row r="215" spans="1:6" hidden="1" x14ac:dyDescent="0.25">
      <c r="A215" s="23" t="s">
        <v>244</v>
      </c>
      <c r="B215" s="9" t="s">
        <v>245</v>
      </c>
      <c r="C215" s="10">
        <f>C216+C220+C223+C230</f>
        <v>0</v>
      </c>
      <c r="D215" s="10">
        <f>D216+D220+D223+D230</f>
        <v>0</v>
      </c>
      <c r="E215" s="14" t="e">
        <f t="shared" si="12"/>
        <v>#DIV/0!</v>
      </c>
      <c r="F215" s="6"/>
    </row>
    <row r="216" spans="1:6" hidden="1" x14ac:dyDescent="0.25">
      <c r="A216" s="23" t="s">
        <v>246</v>
      </c>
      <c r="B216" s="9" t="s">
        <v>247</v>
      </c>
      <c r="C216" s="10">
        <f t="shared" ref="C216:D218" si="13">C217</f>
        <v>0</v>
      </c>
      <c r="D216" s="10">
        <f t="shared" si="13"/>
        <v>0</v>
      </c>
      <c r="E216" s="14" t="e">
        <f t="shared" si="12"/>
        <v>#DIV/0!</v>
      </c>
      <c r="F216" s="6"/>
    </row>
    <row r="217" spans="1:6" hidden="1" x14ac:dyDescent="0.25">
      <c r="A217" s="23" t="s">
        <v>47</v>
      </c>
      <c r="B217" s="9" t="s">
        <v>248</v>
      </c>
      <c r="C217" s="10">
        <f t="shared" si="13"/>
        <v>0</v>
      </c>
      <c r="D217" s="10">
        <f t="shared" si="13"/>
        <v>0</v>
      </c>
      <c r="E217" s="14" t="e">
        <f t="shared" si="12"/>
        <v>#DIV/0!</v>
      </c>
      <c r="F217" s="6"/>
    </row>
    <row r="218" spans="1:6" ht="23.25" hidden="1" x14ac:dyDescent="0.25">
      <c r="A218" s="23" t="s">
        <v>49</v>
      </c>
      <c r="B218" s="9" t="s">
        <v>249</v>
      </c>
      <c r="C218" s="10">
        <f t="shared" si="13"/>
        <v>0</v>
      </c>
      <c r="D218" s="10">
        <f t="shared" si="13"/>
        <v>0</v>
      </c>
      <c r="E218" s="14" t="e">
        <f t="shared" si="12"/>
        <v>#DIV/0!</v>
      </c>
      <c r="F218" s="6"/>
    </row>
    <row r="219" spans="1:6" ht="34.5" hidden="1" x14ac:dyDescent="0.25">
      <c r="A219" s="23" t="s">
        <v>51</v>
      </c>
      <c r="B219" s="9" t="s">
        <v>250</v>
      </c>
      <c r="C219" s="10">
        <v>0</v>
      </c>
      <c r="D219" s="10">
        <v>0</v>
      </c>
      <c r="E219" s="14" t="e">
        <f t="shared" si="12"/>
        <v>#DIV/0!</v>
      </c>
      <c r="F219" s="6"/>
    </row>
    <row r="220" spans="1:6" hidden="1" x14ac:dyDescent="0.25">
      <c r="A220" s="23" t="s">
        <v>251</v>
      </c>
      <c r="B220" s="9" t="s">
        <v>252</v>
      </c>
      <c r="C220" s="10">
        <f>C221</f>
        <v>0</v>
      </c>
      <c r="D220" s="10">
        <f>D221</f>
        <v>0</v>
      </c>
      <c r="E220" s="14">
        <v>0</v>
      </c>
      <c r="F220" s="6"/>
    </row>
    <row r="221" spans="1:6" hidden="1" x14ac:dyDescent="0.25">
      <c r="A221" s="23" t="s">
        <v>47</v>
      </c>
      <c r="B221" s="9" t="s">
        <v>253</v>
      </c>
      <c r="C221" s="10">
        <f>C222</f>
        <v>0</v>
      </c>
      <c r="D221" s="10">
        <f>D222</f>
        <v>0</v>
      </c>
      <c r="E221" s="14">
        <v>0</v>
      </c>
      <c r="F221" s="6"/>
    </row>
    <row r="222" spans="1:6" hidden="1" x14ac:dyDescent="0.25">
      <c r="A222" s="23" t="s">
        <v>98</v>
      </c>
      <c r="B222" s="9" t="s">
        <v>254</v>
      </c>
      <c r="C222" s="10">
        <v>0</v>
      </c>
      <c r="D222" s="10">
        <v>0</v>
      </c>
      <c r="E222" s="14">
        <v>0</v>
      </c>
      <c r="F222" s="6"/>
    </row>
    <row r="223" spans="1:6" hidden="1" x14ac:dyDescent="0.25">
      <c r="A223" s="23" t="s">
        <v>255</v>
      </c>
      <c r="B223" s="9" t="s">
        <v>256</v>
      </c>
      <c r="C223" s="10">
        <f>C224+C227</f>
        <v>0</v>
      </c>
      <c r="D223" s="10">
        <f>D224+D227</f>
        <v>0</v>
      </c>
      <c r="E223" s="14" t="e">
        <f t="shared" ref="E223:E245" si="14">D223/C223*100</f>
        <v>#DIV/0!</v>
      </c>
      <c r="F223" s="6"/>
    </row>
    <row r="224" spans="1:6" hidden="1" x14ac:dyDescent="0.25">
      <c r="A224" s="23" t="s">
        <v>47</v>
      </c>
      <c r="B224" s="9" t="s">
        <v>257</v>
      </c>
      <c r="C224" s="10">
        <f>C225</f>
        <v>0</v>
      </c>
      <c r="D224" s="10">
        <f>D225</f>
        <v>0</v>
      </c>
      <c r="E224" s="14" t="e">
        <f t="shared" si="14"/>
        <v>#DIV/0!</v>
      </c>
      <c r="F224" s="6"/>
    </row>
    <row r="225" spans="1:6" ht="23.25" hidden="1" x14ac:dyDescent="0.25">
      <c r="A225" s="23" t="s">
        <v>49</v>
      </c>
      <c r="B225" s="9" t="s">
        <v>258</v>
      </c>
      <c r="C225" s="10">
        <f>C226</f>
        <v>0</v>
      </c>
      <c r="D225" s="10">
        <f>D226</f>
        <v>0</v>
      </c>
      <c r="E225" s="14" t="e">
        <f t="shared" si="14"/>
        <v>#DIV/0!</v>
      </c>
      <c r="F225" s="6"/>
    </row>
    <row r="226" spans="1:6" ht="34.5" hidden="1" x14ac:dyDescent="0.25">
      <c r="A226" s="23" t="s">
        <v>51</v>
      </c>
      <c r="B226" s="9" t="s">
        <v>259</v>
      </c>
      <c r="C226" s="10">
        <v>0</v>
      </c>
      <c r="D226" s="10">
        <v>0</v>
      </c>
      <c r="E226" s="14" t="e">
        <f t="shared" si="14"/>
        <v>#DIV/0!</v>
      </c>
      <c r="F226" s="6"/>
    </row>
    <row r="227" spans="1:6" ht="23.25" hidden="1" x14ac:dyDescent="0.25">
      <c r="A227" s="23" t="s">
        <v>260</v>
      </c>
      <c r="B227" s="9" t="s">
        <v>261</v>
      </c>
      <c r="C227" s="10">
        <f>C228</f>
        <v>0</v>
      </c>
      <c r="D227" s="10">
        <f>D228</f>
        <v>0</v>
      </c>
      <c r="E227" s="14" t="e">
        <f t="shared" si="14"/>
        <v>#DIV/0!</v>
      </c>
      <c r="F227" s="6"/>
    </row>
    <row r="228" spans="1:6" hidden="1" x14ac:dyDescent="0.25">
      <c r="A228" s="23" t="s">
        <v>262</v>
      </c>
      <c r="B228" s="9" t="s">
        <v>263</v>
      </c>
      <c r="C228" s="10">
        <f>C229</f>
        <v>0</v>
      </c>
      <c r="D228" s="10">
        <f>D229</f>
        <v>0</v>
      </c>
      <c r="E228" s="14" t="e">
        <f t="shared" si="14"/>
        <v>#DIV/0!</v>
      </c>
      <c r="F228" s="6"/>
    </row>
    <row r="229" spans="1:6" ht="34.5" hidden="1" x14ac:dyDescent="0.25">
      <c r="A229" s="23" t="s">
        <v>264</v>
      </c>
      <c r="B229" s="9" t="s">
        <v>265</v>
      </c>
      <c r="C229" s="10">
        <v>0</v>
      </c>
      <c r="D229" s="10">
        <v>0</v>
      </c>
      <c r="E229" s="14" t="e">
        <f t="shared" si="14"/>
        <v>#DIV/0!</v>
      </c>
      <c r="F229" s="6"/>
    </row>
    <row r="230" spans="1:6" hidden="1" x14ac:dyDescent="0.25">
      <c r="A230" s="23" t="s">
        <v>266</v>
      </c>
      <c r="B230" s="9" t="s">
        <v>267</v>
      </c>
      <c r="C230" s="10">
        <f>C231+C240+C243+C247+C250</f>
        <v>0</v>
      </c>
      <c r="D230" s="10">
        <f>D231+D240+D243+D247+D250</f>
        <v>0</v>
      </c>
      <c r="E230" s="14" t="e">
        <f t="shared" si="14"/>
        <v>#DIV/0!</v>
      </c>
      <c r="F230" s="6"/>
    </row>
    <row r="231" spans="1:6" ht="57" hidden="1" x14ac:dyDescent="0.25">
      <c r="A231" s="23" t="s">
        <v>15</v>
      </c>
      <c r="B231" s="9" t="s">
        <v>268</v>
      </c>
      <c r="C231" s="10">
        <f>C232+C236</f>
        <v>0</v>
      </c>
      <c r="D231" s="10">
        <f>D232+D236</f>
        <v>0</v>
      </c>
      <c r="E231" s="14" t="e">
        <f t="shared" si="14"/>
        <v>#DIV/0!</v>
      </c>
      <c r="F231" s="6"/>
    </row>
    <row r="232" spans="1:6" hidden="1" x14ac:dyDescent="0.25">
      <c r="A232" s="23" t="s">
        <v>269</v>
      </c>
      <c r="B232" s="9" t="s">
        <v>270</v>
      </c>
      <c r="C232" s="10">
        <f>C233+C234+C235</f>
        <v>0</v>
      </c>
      <c r="D232" s="10">
        <f>D233+D234+D235</f>
        <v>0</v>
      </c>
      <c r="E232" s="14" t="e">
        <f t="shared" si="14"/>
        <v>#DIV/0!</v>
      </c>
      <c r="F232" s="6"/>
    </row>
    <row r="233" spans="1:6" hidden="1" x14ac:dyDescent="0.25">
      <c r="A233" s="23" t="s">
        <v>271</v>
      </c>
      <c r="B233" s="9" t="s">
        <v>272</v>
      </c>
      <c r="C233" s="10">
        <v>0</v>
      </c>
      <c r="D233" s="10">
        <v>0</v>
      </c>
      <c r="E233" s="14" t="e">
        <f t="shared" si="14"/>
        <v>#DIV/0!</v>
      </c>
      <c r="F233" s="6"/>
    </row>
    <row r="234" spans="1:6" ht="23.25" hidden="1" x14ac:dyDescent="0.25">
      <c r="A234" s="23" t="s">
        <v>273</v>
      </c>
      <c r="B234" s="9" t="s">
        <v>274</v>
      </c>
      <c r="C234" s="10">
        <v>0</v>
      </c>
      <c r="D234" s="10">
        <v>0</v>
      </c>
      <c r="E234" s="14" t="e">
        <f t="shared" si="14"/>
        <v>#DIV/0!</v>
      </c>
      <c r="F234" s="6"/>
    </row>
    <row r="235" spans="1:6" ht="34.5" hidden="1" x14ac:dyDescent="0.25">
      <c r="A235" s="23" t="s">
        <v>275</v>
      </c>
      <c r="B235" s="9" t="s">
        <v>276</v>
      </c>
      <c r="C235" s="10">
        <v>0</v>
      </c>
      <c r="D235" s="10">
        <v>0</v>
      </c>
      <c r="E235" s="14" t="e">
        <f t="shared" si="14"/>
        <v>#DIV/0!</v>
      </c>
      <c r="F235" s="6"/>
    </row>
    <row r="236" spans="1:6" ht="23.25" hidden="1" x14ac:dyDescent="0.25">
      <c r="A236" s="23" t="s">
        <v>17</v>
      </c>
      <c r="B236" s="9" t="s">
        <v>277</v>
      </c>
      <c r="C236" s="10">
        <f>C237+C238+C239</f>
        <v>0</v>
      </c>
      <c r="D236" s="10">
        <f>D237+D238+D239</f>
        <v>0</v>
      </c>
      <c r="E236" s="14" t="e">
        <f t="shared" si="14"/>
        <v>#DIV/0!</v>
      </c>
      <c r="F236" s="6"/>
    </row>
    <row r="237" spans="1:6" ht="23.25" hidden="1" x14ac:dyDescent="0.25">
      <c r="A237" s="23" t="s">
        <v>19</v>
      </c>
      <c r="B237" s="9" t="s">
        <v>278</v>
      </c>
      <c r="C237" s="10">
        <v>0</v>
      </c>
      <c r="D237" s="10">
        <v>0</v>
      </c>
      <c r="E237" s="14" t="e">
        <f t="shared" si="14"/>
        <v>#DIV/0!</v>
      </c>
      <c r="F237" s="6"/>
    </row>
    <row r="238" spans="1:6" ht="34.5" hidden="1" x14ac:dyDescent="0.25">
      <c r="A238" s="23" t="s">
        <v>21</v>
      </c>
      <c r="B238" s="9" t="s">
        <v>279</v>
      </c>
      <c r="C238" s="10">
        <v>0</v>
      </c>
      <c r="D238" s="10">
        <v>0</v>
      </c>
      <c r="E238" s="14" t="e">
        <f t="shared" si="14"/>
        <v>#DIV/0!</v>
      </c>
      <c r="F238" s="6"/>
    </row>
    <row r="239" spans="1:6" ht="34.5" hidden="1" x14ac:dyDescent="0.25">
      <c r="A239" s="23" t="s">
        <v>23</v>
      </c>
      <c r="B239" s="9" t="s">
        <v>280</v>
      </c>
      <c r="C239" s="10">
        <v>0</v>
      </c>
      <c r="D239" s="10">
        <v>0</v>
      </c>
      <c r="E239" s="14" t="e">
        <f t="shared" si="14"/>
        <v>#DIV/0!</v>
      </c>
      <c r="F239" s="6"/>
    </row>
    <row r="240" spans="1:6" ht="23.25" hidden="1" x14ac:dyDescent="0.25">
      <c r="A240" s="23" t="s">
        <v>25</v>
      </c>
      <c r="B240" s="9" t="s">
        <v>281</v>
      </c>
      <c r="C240" s="10">
        <f>C241</f>
        <v>0</v>
      </c>
      <c r="D240" s="10">
        <f>D241</f>
        <v>0</v>
      </c>
      <c r="E240" s="14" t="e">
        <f t="shared" si="14"/>
        <v>#DIV/0!</v>
      </c>
      <c r="F240" s="6"/>
    </row>
    <row r="241" spans="1:6" ht="23.25" hidden="1" x14ac:dyDescent="0.25">
      <c r="A241" s="23" t="s">
        <v>27</v>
      </c>
      <c r="B241" s="9" t="s">
        <v>282</v>
      </c>
      <c r="C241" s="10">
        <f>C242</f>
        <v>0</v>
      </c>
      <c r="D241" s="10">
        <f>D242</f>
        <v>0</v>
      </c>
      <c r="E241" s="14" t="e">
        <f t="shared" si="14"/>
        <v>#DIV/0!</v>
      </c>
      <c r="F241" s="6"/>
    </row>
    <row r="242" spans="1:6" ht="23.25" hidden="1" x14ac:dyDescent="0.25">
      <c r="A242" s="23" t="s">
        <v>29</v>
      </c>
      <c r="B242" s="9" t="s">
        <v>283</v>
      </c>
      <c r="C242" s="10">
        <v>0</v>
      </c>
      <c r="D242" s="10">
        <v>0</v>
      </c>
      <c r="E242" s="14" t="e">
        <f t="shared" si="14"/>
        <v>#DIV/0!</v>
      </c>
      <c r="F242" s="6"/>
    </row>
    <row r="243" spans="1:6" hidden="1" x14ac:dyDescent="0.25">
      <c r="A243" s="23" t="s">
        <v>47</v>
      </c>
      <c r="B243" s="9" t="s">
        <v>284</v>
      </c>
      <c r="C243" s="10">
        <f>C244</f>
        <v>0</v>
      </c>
      <c r="D243" s="10">
        <f>D244</f>
        <v>0</v>
      </c>
      <c r="E243" s="14" t="e">
        <f t="shared" si="14"/>
        <v>#DIV/0!</v>
      </c>
      <c r="F243" s="6"/>
    </row>
    <row r="244" spans="1:6" ht="23.25" hidden="1" x14ac:dyDescent="0.25">
      <c r="A244" s="23" t="s">
        <v>49</v>
      </c>
      <c r="B244" s="9" t="s">
        <v>285</v>
      </c>
      <c r="C244" s="10">
        <f>C245+C246</f>
        <v>0</v>
      </c>
      <c r="D244" s="10">
        <f>D245+D246</f>
        <v>0</v>
      </c>
      <c r="E244" s="14" t="e">
        <f t="shared" si="14"/>
        <v>#DIV/0!</v>
      </c>
      <c r="F244" s="6"/>
    </row>
    <row r="245" spans="1:6" ht="34.5" hidden="1" x14ac:dyDescent="0.25">
      <c r="A245" s="23" t="s">
        <v>51</v>
      </c>
      <c r="B245" s="9" t="s">
        <v>286</v>
      </c>
      <c r="C245" s="10">
        <v>0</v>
      </c>
      <c r="D245" s="10">
        <v>0</v>
      </c>
      <c r="E245" s="14" t="e">
        <f t="shared" si="14"/>
        <v>#DIV/0!</v>
      </c>
      <c r="F245" s="6"/>
    </row>
    <row r="246" spans="1:6" ht="23.25" hidden="1" x14ac:dyDescent="0.25">
      <c r="A246" s="23" t="s">
        <v>287</v>
      </c>
      <c r="B246" s="9" t="s">
        <v>288</v>
      </c>
      <c r="C246" s="10">
        <v>0</v>
      </c>
      <c r="D246" s="10">
        <v>0</v>
      </c>
      <c r="E246" s="14">
        <v>0</v>
      </c>
      <c r="F246" s="6"/>
    </row>
    <row r="247" spans="1:6" ht="23.25" hidden="1" x14ac:dyDescent="0.25">
      <c r="A247" s="23" t="s">
        <v>260</v>
      </c>
      <c r="B247" s="9" t="s">
        <v>289</v>
      </c>
      <c r="C247" s="10">
        <f>C248</f>
        <v>0</v>
      </c>
      <c r="D247" s="10">
        <f>D248</f>
        <v>0</v>
      </c>
      <c r="E247" s="14">
        <v>0</v>
      </c>
      <c r="F247" s="6"/>
    </row>
    <row r="248" spans="1:6" hidden="1" x14ac:dyDescent="0.25">
      <c r="A248" s="23" t="s">
        <v>262</v>
      </c>
      <c r="B248" s="9" t="s">
        <v>290</v>
      </c>
      <c r="C248" s="10">
        <f>C249</f>
        <v>0</v>
      </c>
      <c r="D248" s="10">
        <f>D249</f>
        <v>0</v>
      </c>
      <c r="E248" s="14">
        <v>0</v>
      </c>
      <c r="F248" s="6"/>
    </row>
    <row r="249" spans="1:6" ht="34.5" hidden="1" x14ac:dyDescent="0.25">
      <c r="A249" s="23" t="s">
        <v>264</v>
      </c>
      <c r="B249" s="9" t="s">
        <v>291</v>
      </c>
      <c r="C249" s="10">
        <v>0</v>
      </c>
      <c r="D249" s="10">
        <v>0</v>
      </c>
      <c r="E249" s="14">
        <v>0</v>
      </c>
      <c r="F249" s="6"/>
    </row>
    <row r="250" spans="1:6" hidden="1" x14ac:dyDescent="0.25">
      <c r="A250" s="23" t="s">
        <v>33</v>
      </c>
      <c r="B250" s="9" t="s">
        <v>292</v>
      </c>
      <c r="C250" s="10">
        <f>C251</f>
        <v>0</v>
      </c>
      <c r="D250" s="10">
        <f>D251</f>
        <v>0</v>
      </c>
      <c r="E250" s="14" t="e">
        <f>D250/C250*100</f>
        <v>#DIV/0!</v>
      </c>
      <c r="F250" s="6"/>
    </row>
    <row r="251" spans="1:6" hidden="1" x14ac:dyDescent="0.25">
      <c r="A251" s="23" t="s">
        <v>34</v>
      </c>
      <c r="B251" s="9" t="s">
        <v>293</v>
      </c>
      <c r="C251" s="10">
        <f>C252+C253</f>
        <v>0</v>
      </c>
      <c r="D251" s="10">
        <f>D252+D253</f>
        <v>0</v>
      </c>
      <c r="E251" s="14" t="e">
        <f>D251/C251*100</f>
        <v>#DIV/0!</v>
      </c>
      <c r="F251" s="6"/>
    </row>
    <row r="252" spans="1:6" ht="23.25" hidden="1" x14ac:dyDescent="0.25">
      <c r="A252" s="23" t="s">
        <v>35</v>
      </c>
      <c r="B252" s="9" t="s">
        <v>294</v>
      </c>
      <c r="C252" s="10">
        <v>0</v>
      </c>
      <c r="D252" s="10">
        <v>0</v>
      </c>
      <c r="E252" s="14" t="e">
        <f>D252/C252*100</f>
        <v>#DIV/0!</v>
      </c>
      <c r="F252" s="6"/>
    </row>
    <row r="253" spans="1:6" hidden="1" x14ac:dyDescent="0.25">
      <c r="A253" s="23" t="s">
        <v>54</v>
      </c>
      <c r="B253" s="9" t="s">
        <v>295</v>
      </c>
      <c r="C253" s="10">
        <v>0</v>
      </c>
      <c r="D253" s="10">
        <v>0</v>
      </c>
      <c r="E253" s="14"/>
      <c r="F253" s="6"/>
    </row>
    <row r="254" spans="1:6" hidden="1" x14ac:dyDescent="0.25">
      <c r="A254" s="23" t="s">
        <v>296</v>
      </c>
      <c r="B254" s="9" t="s">
        <v>297</v>
      </c>
      <c r="C254" s="10">
        <f>C255+C260</f>
        <v>0</v>
      </c>
      <c r="D254" s="10">
        <f>D255+D260</f>
        <v>0</v>
      </c>
      <c r="E254" s="14" t="e">
        <f t="shared" ref="E254:E265" si="15">D254/C254*100</f>
        <v>#DIV/0!</v>
      </c>
      <c r="F254" s="6"/>
    </row>
    <row r="255" spans="1:6" hidden="1" x14ac:dyDescent="0.25">
      <c r="A255" s="23" t="s">
        <v>298</v>
      </c>
      <c r="B255" s="9" t="s">
        <v>299</v>
      </c>
      <c r="C255" s="10">
        <f>C256</f>
        <v>0</v>
      </c>
      <c r="D255" s="10">
        <f>D256</f>
        <v>0</v>
      </c>
      <c r="E255" s="14" t="e">
        <f t="shared" si="15"/>
        <v>#DIV/0!</v>
      </c>
      <c r="F255" s="6"/>
    </row>
    <row r="256" spans="1:6" ht="23.25" hidden="1" x14ac:dyDescent="0.25">
      <c r="A256" s="23" t="s">
        <v>172</v>
      </c>
      <c r="B256" s="9" t="s">
        <v>300</v>
      </c>
      <c r="C256" s="10">
        <f>C257</f>
        <v>0</v>
      </c>
      <c r="D256" s="10">
        <f>D257</f>
        <v>0</v>
      </c>
      <c r="E256" s="14" t="e">
        <f t="shared" si="15"/>
        <v>#DIV/0!</v>
      </c>
      <c r="F256" s="6"/>
    </row>
    <row r="257" spans="1:6" hidden="1" x14ac:dyDescent="0.25">
      <c r="A257" s="23" t="s">
        <v>186</v>
      </c>
      <c r="B257" s="9" t="s">
        <v>301</v>
      </c>
      <c r="C257" s="10">
        <f>C258+C259</f>
        <v>0</v>
      </c>
      <c r="D257" s="10">
        <f>D258+D259</f>
        <v>0</v>
      </c>
      <c r="E257" s="14" t="e">
        <f t="shared" si="15"/>
        <v>#DIV/0!</v>
      </c>
      <c r="F257" s="6"/>
    </row>
    <row r="258" spans="1:6" ht="45.75" hidden="1" x14ac:dyDescent="0.25">
      <c r="A258" s="23" t="s">
        <v>188</v>
      </c>
      <c r="B258" s="9" t="s">
        <v>302</v>
      </c>
      <c r="C258" s="10">
        <v>0</v>
      </c>
      <c r="D258" s="10">
        <v>0</v>
      </c>
      <c r="E258" s="14" t="e">
        <f t="shared" si="15"/>
        <v>#DIV/0!</v>
      </c>
      <c r="F258" s="6"/>
    </row>
    <row r="259" spans="1:6" hidden="1" x14ac:dyDescent="0.25">
      <c r="A259" s="23" t="s">
        <v>190</v>
      </c>
      <c r="B259" s="9" t="s">
        <v>303</v>
      </c>
      <c r="C259" s="10">
        <v>0</v>
      </c>
      <c r="D259" s="10">
        <v>0</v>
      </c>
      <c r="E259" s="14" t="e">
        <f t="shared" si="15"/>
        <v>#DIV/0!</v>
      </c>
      <c r="F259" s="6"/>
    </row>
    <row r="260" spans="1:6" hidden="1" x14ac:dyDescent="0.25">
      <c r="A260" s="23" t="s">
        <v>304</v>
      </c>
      <c r="B260" s="9" t="s">
        <v>305</v>
      </c>
      <c r="C260" s="10">
        <f>C261+C264+C269</f>
        <v>0</v>
      </c>
      <c r="D260" s="10">
        <f>D261+D264+D269</f>
        <v>0</v>
      </c>
      <c r="E260" s="14" t="e">
        <f t="shared" si="15"/>
        <v>#DIV/0!</v>
      </c>
      <c r="F260" s="6"/>
    </row>
    <row r="261" spans="1:6" ht="23.25" hidden="1" x14ac:dyDescent="0.25">
      <c r="A261" s="23" t="s">
        <v>25</v>
      </c>
      <c r="B261" s="9" t="s">
        <v>306</v>
      </c>
      <c r="C261" s="10">
        <f>C262</f>
        <v>0</v>
      </c>
      <c r="D261" s="10">
        <f>D262</f>
        <v>0</v>
      </c>
      <c r="E261" s="14" t="e">
        <f t="shared" si="15"/>
        <v>#DIV/0!</v>
      </c>
      <c r="F261" s="6"/>
    </row>
    <row r="262" spans="1:6" ht="23.25" hidden="1" x14ac:dyDescent="0.25">
      <c r="A262" s="23" t="s">
        <v>27</v>
      </c>
      <c r="B262" s="9" t="s">
        <v>307</v>
      </c>
      <c r="C262" s="10">
        <f>C263</f>
        <v>0</v>
      </c>
      <c r="D262" s="10">
        <f>D263</f>
        <v>0</v>
      </c>
      <c r="E262" s="14" t="e">
        <f t="shared" si="15"/>
        <v>#DIV/0!</v>
      </c>
      <c r="F262" s="6"/>
    </row>
    <row r="263" spans="1:6" ht="23.25" hidden="1" x14ac:dyDescent="0.25">
      <c r="A263" s="23" t="s">
        <v>29</v>
      </c>
      <c r="B263" s="9" t="s">
        <v>308</v>
      </c>
      <c r="C263" s="10">
        <v>0</v>
      </c>
      <c r="D263" s="10">
        <v>0</v>
      </c>
      <c r="E263" s="14" t="e">
        <f t="shared" si="15"/>
        <v>#DIV/0!</v>
      </c>
      <c r="F263" s="6"/>
    </row>
    <row r="264" spans="1:6" hidden="1" x14ac:dyDescent="0.25">
      <c r="A264" s="23" t="s">
        <v>47</v>
      </c>
      <c r="B264" s="9" t="s">
        <v>309</v>
      </c>
      <c r="C264" s="10">
        <f>C265</f>
        <v>0</v>
      </c>
      <c r="D264" s="10">
        <f>D265</f>
        <v>0</v>
      </c>
      <c r="E264" s="14" t="e">
        <f t="shared" si="15"/>
        <v>#DIV/0!</v>
      </c>
      <c r="F264" s="6"/>
    </row>
    <row r="265" spans="1:6" hidden="1" x14ac:dyDescent="0.25">
      <c r="A265" s="23" t="s">
        <v>310</v>
      </c>
      <c r="B265" s="9" t="s">
        <v>311</v>
      </c>
      <c r="C265" s="10">
        <v>0</v>
      </c>
      <c r="D265" s="10">
        <v>0</v>
      </c>
      <c r="E265" s="14" t="e">
        <f t="shared" si="15"/>
        <v>#DIV/0!</v>
      </c>
      <c r="F265" s="6"/>
    </row>
    <row r="266" spans="1:6" ht="23.25" hidden="1" x14ac:dyDescent="0.25">
      <c r="A266" s="23" t="s">
        <v>260</v>
      </c>
      <c r="B266" s="9" t="s">
        <v>312</v>
      </c>
      <c r="C266" s="10">
        <f>C267</f>
        <v>0</v>
      </c>
      <c r="D266" s="10">
        <f>D267</f>
        <v>0</v>
      </c>
      <c r="E266" s="14">
        <v>0</v>
      </c>
      <c r="F266" s="6"/>
    </row>
    <row r="267" spans="1:6" hidden="1" x14ac:dyDescent="0.25">
      <c r="A267" s="23" t="s">
        <v>262</v>
      </c>
      <c r="B267" s="9" t="s">
        <v>313</v>
      </c>
      <c r="C267" s="10">
        <f>C268</f>
        <v>0</v>
      </c>
      <c r="D267" s="10">
        <v>0</v>
      </c>
      <c r="E267" s="14">
        <v>0</v>
      </c>
      <c r="F267" s="6"/>
    </row>
    <row r="268" spans="1:6" ht="34.5" hidden="1" x14ac:dyDescent="0.25">
      <c r="A268" s="23" t="s">
        <v>314</v>
      </c>
      <c r="B268" s="9" t="s">
        <v>315</v>
      </c>
      <c r="C268" s="10">
        <v>0</v>
      </c>
      <c r="D268" s="10">
        <v>0</v>
      </c>
      <c r="E268" s="14">
        <v>0</v>
      </c>
      <c r="F268" s="6"/>
    </row>
    <row r="269" spans="1:6" ht="23.25" hidden="1" x14ac:dyDescent="0.25">
      <c r="A269" s="23" t="s">
        <v>172</v>
      </c>
      <c r="B269" s="9" t="s">
        <v>316</v>
      </c>
      <c r="C269" s="10">
        <f>C270</f>
        <v>0</v>
      </c>
      <c r="D269" s="10">
        <f>D270</f>
        <v>0</v>
      </c>
      <c r="E269" s="14" t="e">
        <f t="shared" ref="E269:E277" si="16">D269/C269*100</f>
        <v>#DIV/0!</v>
      </c>
      <c r="F269" s="6"/>
    </row>
    <row r="270" spans="1:6" hidden="1" x14ac:dyDescent="0.25">
      <c r="A270" s="23" t="s">
        <v>186</v>
      </c>
      <c r="B270" s="9" t="s">
        <v>317</v>
      </c>
      <c r="C270" s="10">
        <f>C271</f>
        <v>0</v>
      </c>
      <c r="D270" s="10">
        <f>D271</f>
        <v>0</v>
      </c>
      <c r="E270" s="14" t="e">
        <f t="shared" si="16"/>
        <v>#DIV/0!</v>
      </c>
      <c r="F270" s="6"/>
    </row>
    <row r="271" spans="1:6" hidden="1" x14ac:dyDescent="0.25">
      <c r="A271" s="23" t="s">
        <v>190</v>
      </c>
      <c r="B271" s="9" t="s">
        <v>318</v>
      </c>
      <c r="C271" s="10">
        <v>0</v>
      </c>
      <c r="D271" s="10">
        <v>0</v>
      </c>
      <c r="E271" s="14" t="e">
        <f t="shared" si="16"/>
        <v>#DIV/0!</v>
      </c>
      <c r="F271" s="6"/>
    </row>
    <row r="272" spans="1:6" hidden="1" x14ac:dyDescent="0.25">
      <c r="A272" s="23" t="s">
        <v>319</v>
      </c>
      <c r="B272" s="9" t="s">
        <v>320</v>
      </c>
      <c r="C272" s="10">
        <f t="shared" ref="C272:D274" si="17">C273</f>
        <v>0</v>
      </c>
      <c r="D272" s="10">
        <f t="shared" si="17"/>
        <v>0</v>
      </c>
      <c r="E272" s="14" t="e">
        <f t="shared" si="16"/>
        <v>#DIV/0!</v>
      </c>
      <c r="F272" s="6"/>
    </row>
    <row r="273" spans="1:6" hidden="1" x14ac:dyDescent="0.25">
      <c r="A273" s="23" t="s">
        <v>321</v>
      </c>
      <c r="B273" s="9" t="s">
        <v>322</v>
      </c>
      <c r="C273" s="10">
        <f t="shared" si="17"/>
        <v>0</v>
      </c>
      <c r="D273" s="10">
        <f t="shared" si="17"/>
        <v>0</v>
      </c>
      <c r="E273" s="14" t="e">
        <f t="shared" si="16"/>
        <v>#DIV/0!</v>
      </c>
      <c r="F273" s="6"/>
    </row>
    <row r="274" spans="1:6" ht="23.25" hidden="1" x14ac:dyDescent="0.25">
      <c r="A274" s="23" t="s">
        <v>172</v>
      </c>
      <c r="B274" s="9" t="s">
        <v>323</v>
      </c>
      <c r="C274" s="10">
        <f t="shared" si="17"/>
        <v>0</v>
      </c>
      <c r="D274" s="10">
        <f t="shared" si="17"/>
        <v>0</v>
      </c>
      <c r="E274" s="14" t="e">
        <f t="shared" si="16"/>
        <v>#DIV/0!</v>
      </c>
      <c r="F274" s="6"/>
    </row>
    <row r="275" spans="1:6" hidden="1" x14ac:dyDescent="0.25">
      <c r="A275" s="23" t="s">
        <v>186</v>
      </c>
      <c r="B275" s="9" t="s">
        <v>324</v>
      </c>
      <c r="C275" s="10">
        <f>C276+C277</f>
        <v>0</v>
      </c>
      <c r="D275" s="10">
        <f>D276+D277</f>
        <v>0</v>
      </c>
      <c r="E275" s="14" t="e">
        <f t="shared" si="16"/>
        <v>#DIV/0!</v>
      </c>
      <c r="F275" s="6"/>
    </row>
    <row r="276" spans="1:6" ht="45.75" hidden="1" x14ac:dyDescent="0.25">
      <c r="A276" s="23" t="s">
        <v>188</v>
      </c>
      <c r="B276" s="9" t="s">
        <v>325</v>
      </c>
      <c r="C276" s="10">
        <v>0</v>
      </c>
      <c r="D276" s="10">
        <v>0</v>
      </c>
      <c r="E276" s="14" t="e">
        <f t="shared" si="16"/>
        <v>#DIV/0!</v>
      </c>
      <c r="F276" s="6"/>
    </row>
    <row r="277" spans="1:6" hidden="1" x14ac:dyDescent="0.25">
      <c r="A277" s="23" t="s">
        <v>190</v>
      </c>
      <c r="B277" s="9" t="s">
        <v>326</v>
      </c>
      <c r="C277" s="10">
        <v>0</v>
      </c>
      <c r="D277" s="10">
        <v>0</v>
      </c>
      <c r="E277" s="14" t="e">
        <f t="shared" si="16"/>
        <v>#DIV/0!</v>
      </c>
      <c r="F277" s="6"/>
    </row>
    <row r="278" spans="1:6" ht="34.5" hidden="1" x14ac:dyDescent="0.25">
      <c r="A278" s="23" t="s">
        <v>327</v>
      </c>
      <c r="B278" s="9" t="s">
        <v>328</v>
      </c>
      <c r="C278" s="10">
        <f t="shared" ref="C278:D281" si="18">C279</f>
        <v>0</v>
      </c>
      <c r="D278" s="10">
        <f t="shared" si="18"/>
        <v>0</v>
      </c>
      <c r="E278" s="14">
        <v>0</v>
      </c>
      <c r="F278" s="6"/>
    </row>
    <row r="279" spans="1:6" hidden="1" x14ac:dyDescent="0.25">
      <c r="A279" s="23" t="s">
        <v>329</v>
      </c>
      <c r="B279" s="9" t="s">
        <v>330</v>
      </c>
      <c r="C279" s="10">
        <f t="shared" si="18"/>
        <v>0</v>
      </c>
      <c r="D279" s="10">
        <f t="shared" si="18"/>
        <v>0</v>
      </c>
      <c r="E279" s="14">
        <v>0</v>
      </c>
      <c r="F279" s="6"/>
    </row>
    <row r="280" spans="1:6" hidden="1" x14ac:dyDescent="0.25">
      <c r="A280" s="23" t="s">
        <v>136</v>
      </c>
      <c r="B280" s="9" t="s">
        <v>331</v>
      </c>
      <c r="C280" s="10">
        <f t="shared" si="18"/>
        <v>0</v>
      </c>
      <c r="D280" s="10">
        <f t="shared" si="18"/>
        <v>0</v>
      </c>
      <c r="E280" s="14">
        <v>0</v>
      </c>
      <c r="F280" s="6"/>
    </row>
    <row r="281" spans="1:6" hidden="1" x14ac:dyDescent="0.25">
      <c r="A281" s="23" t="s">
        <v>332</v>
      </c>
      <c r="B281" s="9" t="s">
        <v>333</v>
      </c>
      <c r="C281" s="10">
        <f t="shared" si="18"/>
        <v>0</v>
      </c>
      <c r="D281" s="10">
        <f t="shared" si="18"/>
        <v>0</v>
      </c>
      <c r="E281" s="14">
        <v>0</v>
      </c>
      <c r="F281" s="6"/>
    </row>
    <row r="282" spans="1:6" hidden="1" x14ac:dyDescent="0.25">
      <c r="A282" s="23" t="s">
        <v>329</v>
      </c>
      <c r="B282" s="9" t="s">
        <v>334</v>
      </c>
      <c r="C282" s="10">
        <v>0</v>
      </c>
      <c r="D282" s="10">
        <v>0</v>
      </c>
      <c r="E282" s="14">
        <v>0</v>
      </c>
      <c r="F282" s="6"/>
    </row>
    <row r="283" spans="1:6" ht="12.95" customHeight="1" x14ac:dyDescent="0.25">
      <c r="A283" s="2"/>
      <c r="B283" s="7"/>
      <c r="C283" s="21"/>
      <c r="D283" s="21"/>
      <c r="E283" s="7"/>
      <c r="F283" s="2"/>
    </row>
    <row r="284" spans="1:6" hidden="1" x14ac:dyDescent="0.25">
      <c r="A284" s="3"/>
      <c r="B284" s="3"/>
      <c r="C284" s="22"/>
      <c r="D284" s="22"/>
      <c r="E284" s="4"/>
      <c r="F284" s="2" t="s">
        <v>8</v>
      </c>
    </row>
  </sheetData>
  <mergeCells count="5">
    <mergeCell ref="E2:E3"/>
    <mergeCell ref="A2:A3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scale="55" fitToWidth="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BreakPreview" zoomScaleNormal="100" zoomScaleSheetLayoutView="100" workbookViewId="0">
      <selection activeCell="D24" sqref="D24"/>
    </sheetView>
  </sheetViews>
  <sheetFormatPr defaultRowHeight="12.75" x14ac:dyDescent="0.2"/>
  <cols>
    <col min="1" max="1" width="40.42578125" style="66" customWidth="1"/>
    <col min="2" max="2" width="20.7109375" style="66" customWidth="1"/>
    <col min="3" max="3" width="14.5703125" style="66" customWidth="1"/>
    <col min="4" max="4" width="15.5703125" style="66" customWidth="1"/>
    <col min="5" max="5" width="12.7109375" style="66" customWidth="1"/>
    <col min="6" max="6" width="9.7109375" style="66" customWidth="1"/>
    <col min="7" max="7" width="12.42578125" style="66" bestFit="1" customWidth="1"/>
    <col min="8" max="16384" width="9.140625" style="66"/>
  </cols>
  <sheetData>
    <row r="1" spans="1:8" ht="14.1" customHeight="1" x14ac:dyDescent="0.2">
      <c r="A1" s="124" t="s">
        <v>447</v>
      </c>
      <c r="B1" s="125"/>
      <c r="C1" s="65"/>
      <c r="D1" s="58"/>
      <c r="E1" s="58"/>
    </row>
    <row r="2" spans="1:8" ht="14.1" customHeight="1" x14ac:dyDescent="0.2">
      <c r="A2" s="67"/>
      <c r="B2" s="68"/>
      <c r="C2" s="69"/>
      <c r="D2" s="59"/>
      <c r="E2" s="59"/>
    </row>
    <row r="3" spans="1:8" ht="11.45" customHeight="1" x14ac:dyDescent="0.2">
      <c r="A3" s="126"/>
      <c r="B3" s="126" t="s">
        <v>335</v>
      </c>
      <c r="C3" s="112" t="s">
        <v>459</v>
      </c>
      <c r="D3" s="114" t="s">
        <v>460</v>
      </c>
      <c r="E3" s="128" t="s">
        <v>361</v>
      </c>
      <c r="F3" s="70"/>
      <c r="G3" s="70"/>
      <c r="H3" s="70"/>
    </row>
    <row r="4" spans="1:8" ht="54.75" customHeight="1" x14ac:dyDescent="0.2">
      <c r="A4" s="127"/>
      <c r="B4" s="127"/>
      <c r="C4" s="113"/>
      <c r="D4" s="115"/>
      <c r="E4" s="128"/>
      <c r="F4" s="70"/>
      <c r="G4" s="70"/>
      <c r="H4" s="70"/>
    </row>
    <row r="5" spans="1:8" ht="11.45" customHeight="1" x14ac:dyDescent="0.2">
      <c r="A5" s="71" t="s">
        <v>1</v>
      </c>
      <c r="B5" s="71" t="s">
        <v>2</v>
      </c>
      <c r="C5" s="72" t="s">
        <v>3</v>
      </c>
      <c r="D5" s="72" t="s">
        <v>4</v>
      </c>
      <c r="E5" s="72" t="s">
        <v>5</v>
      </c>
      <c r="F5" s="70"/>
      <c r="G5" s="70"/>
      <c r="H5" s="70"/>
    </row>
    <row r="6" spans="1:8" ht="38.25" customHeight="1" x14ac:dyDescent="0.2">
      <c r="A6" s="73" t="s">
        <v>336</v>
      </c>
      <c r="B6" s="74" t="s">
        <v>6</v>
      </c>
      <c r="C6" s="108">
        <f>C15</f>
        <v>218.30000000000064</v>
      </c>
      <c r="D6" s="108">
        <f>D15</f>
        <v>-190.10000000000002</v>
      </c>
      <c r="E6" s="75">
        <f>D6/C6</f>
        <v>-0.8708199725148853</v>
      </c>
      <c r="F6" s="60"/>
      <c r="G6" s="70"/>
      <c r="H6" s="70"/>
    </row>
    <row r="7" spans="1:8" ht="19.5" hidden="1" customHeight="1" x14ac:dyDescent="0.2">
      <c r="A7" s="76" t="s">
        <v>337</v>
      </c>
      <c r="B7" s="77"/>
      <c r="C7" s="109" t="e">
        <f>#REF!/1000</f>
        <v>#REF!</v>
      </c>
      <c r="D7" s="109" t="e">
        <f>#REF!/1000</f>
        <v>#REF!</v>
      </c>
      <c r="E7" s="75" t="e">
        <f t="shared" ref="E7:E24" si="0">D7/C7</f>
        <v>#REF!</v>
      </c>
      <c r="F7" s="60"/>
      <c r="G7" s="70"/>
      <c r="H7" s="70"/>
    </row>
    <row r="8" spans="1:8" ht="24.75" hidden="1" customHeight="1" x14ac:dyDescent="0.2">
      <c r="A8" s="78" t="s">
        <v>338</v>
      </c>
      <c r="B8" s="79" t="s">
        <v>6</v>
      </c>
      <c r="C8" s="109" t="e">
        <f>#REF!/1000</f>
        <v>#REF!</v>
      </c>
      <c r="D8" s="109" t="e">
        <f>#REF!/1000</f>
        <v>#REF!</v>
      </c>
      <c r="E8" s="75" t="e">
        <f t="shared" si="0"/>
        <v>#REF!</v>
      </c>
      <c r="F8" s="60"/>
      <c r="G8" s="70"/>
      <c r="H8" s="70"/>
    </row>
    <row r="9" spans="1:8" ht="12.95" hidden="1" customHeight="1" x14ac:dyDescent="0.2">
      <c r="A9" s="80" t="s">
        <v>339</v>
      </c>
      <c r="B9" s="77"/>
      <c r="C9" s="109" t="e">
        <f>#REF!/1000</f>
        <v>#REF!</v>
      </c>
      <c r="D9" s="109" t="e">
        <f>#REF!/1000</f>
        <v>#REF!</v>
      </c>
      <c r="E9" s="75" t="e">
        <f t="shared" si="0"/>
        <v>#REF!</v>
      </c>
      <c r="F9" s="60"/>
      <c r="G9" s="70"/>
      <c r="H9" s="70"/>
    </row>
    <row r="10" spans="1:8" ht="24" hidden="1" customHeight="1" x14ac:dyDescent="0.2">
      <c r="A10" s="81" t="s">
        <v>340</v>
      </c>
      <c r="B10" s="82" t="s">
        <v>341</v>
      </c>
      <c r="C10" s="109" t="e">
        <f>#REF!/1000</f>
        <v>#REF!</v>
      </c>
      <c r="D10" s="109" t="e">
        <f>#REF!/1000</f>
        <v>#REF!</v>
      </c>
      <c r="E10" s="75" t="e">
        <f t="shared" si="0"/>
        <v>#REF!</v>
      </c>
      <c r="F10" s="60"/>
      <c r="G10" s="70"/>
      <c r="H10" s="70"/>
    </row>
    <row r="11" spans="1:8" ht="36" hidden="1" customHeight="1" x14ac:dyDescent="0.2">
      <c r="A11" s="81" t="s">
        <v>342</v>
      </c>
      <c r="B11" s="82" t="s">
        <v>343</v>
      </c>
      <c r="C11" s="109" t="e">
        <f>#REF!/1000</f>
        <v>#REF!</v>
      </c>
      <c r="D11" s="109" t="e">
        <f>#REF!/1000</f>
        <v>#REF!</v>
      </c>
      <c r="E11" s="75" t="e">
        <f t="shared" si="0"/>
        <v>#REF!</v>
      </c>
      <c r="F11" s="60"/>
      <c r="G11" s="70"/>
      <c r="H11" s="70"/>
    </row>
    <row r="12" spans="1:8" ht="36" hidden="1" customHeight="1" x14ac:dyDescent="0.2">
      <c r="A12" s="81" t="s">
        <v>344</v>
      </c>
      <c r="B12" s="82" t="s">
        <v>345</v>
      </c>
      <c r="C12" s="109" t="e">
        <f>#REF!/1000</f>
        <v>#REF!</v>
      </c>
      <c r="D12" s="109" t="e">
        <f>#REF!/1000</f>
        <v>#REF!</v>
      </c>
      <c r="E12" s="75" t="e">
        <f t="shared" si="0"/>
        <v>#REF!</v>
      </c>
      <c r="F12" s="60"/>
      <c r="G12" s="70"/>
      <c r="H12" s="70"/>
    </row>
    <row r="13" spans="1:8" ht="36" hidden="1" customHeight="1" x14ac:dyDescent="0.2">
      <c r="A13" s="81" t="s">
        <v>346</v>
      </c>
      <c r="B13" s="82" t="s">
        <v>347</v>
      </c>
      <c r="C13" s="109" t="e">
        <f>#REF!/1000</f>
        <v>#REF!</v>
      </c>
      <c r="D13" s="109" t="e">
        <f>#REF!/1000</f>
        <v>#REF!</v>
      </c>
      <c r="E13" s="75" t="e">
        <f t="shared" si="0"/>
        <v>#REF!</v>
      </c>
      <c r="F13" s="60"/>
      <c r="G13" s="70"/>
      <c r="H13" s="70"/>
    </row>
    <row r="14" spans="1:8" ht="15" hidden="1" customHeight="1" x14ac:dyDescent="0.2">
      <c r="A14" s="80" t="s">
        <v>339</v>
      </c>
      <c r="B14" s="77"/>
      <c r="C14" s="109"/>
      <c r="D14" s="109"/>
      <c r="E14" s="75" t="e">
        <f t="shared" si="0"/>
        <v>#DIV/0!</v>
      </c>
      <c r="F14" s="60"/>
      <c r="G14" s="70"/>
      <c r="H14" s="70"/>
    </row>
    <row r="15" spans="1:8" ht="24.75" customHeight="1" x14ac:dyDescent="0.2">
      <c r="A15" s="78" t="s">
        <v>348</v>
      </c>
      <c r="B15" s="79" t="s">
        <v>6</v>
      </c>
      <c r="C15" s="109">
        <f>C16</f>
        <v>218.30000000000064</v>
      </c>
      <c r="D15" s="109">
        <f>D16</f>
        <v>-190.10000000000002</v>
      </c>
      <c r="E15" s="83">
        <f t="shared" si="0"/>
        <v>-0.8708199725148853</v>
      </c>
      <c r="F15" s="60"/>
      <c r="G15" s="70"/>
      <c r="H15" s="70"/>
    </row>
    <row r="16" spans="1:8" ht="24" customHeight="1" x14ac:dyDescent="0.2">
      <c r="A16" s="81" t="s">
        <v>349</v>
      </c>
      <c r="B16" s="82" t="s">
        <v>350</v>
      </c>
      <c r="C16" s="109">
        <f>C20+C24</f>
        <v>218.30000000000064</v>
      </c>
      <c r="D16" s="109">
        <f>D20+D24</f>
        <v>-190.10000000000002</v>
      </c>
      <c r="E16" s="83">
        <f t="shared" si="0"/>
        <v>-0.8708199725148853</v>
      </c>
      <c r="F16" s="60"/>
      <c r="G16" s="70"/>
      <c r="H16" s="70"/>
    </row>
    <row r="17" spans="1:8" ht="24.75" customHeight="1" x14ac:dyDescent="0.2">
      <c r="A17" s="84" t="s">
        <v>450</v>
      </c>
      <c r="B17" s="85" t="s">
        <v>6</v>
      </c>
      <c r="C17" s="108">
        <f t="shared" ref="C17:D19" si="1">C18</f>
        <v>-3483.6</v>
      </c>
      <c r="D17" s="108">
        <f t="shared" si="1"/>
        <v>-771.3</v>
      </c>
      <c r="E17" s="75">
        <f t="shared" si="0"/>
        <v>0.22140888735790562</v>
      </c>
      <c r="F17" s="60"/>
      <c r="G17" s="70"/>
      <c r="H17" s="70"/>
    </row>
    <row r="18" spans="1:8" ht="15" customHeight="1" x14ac:dyDescent="0.2">
      <c r="A18" s="81" t="s">
        <v>351</v>
      </c>
      <c r="B18" s="82" t="s">
        <v>352</v>
      </c>
      <c r="C18" s="109">
        <f t="shared" si="1"/>
        <v>-3483.6</v>
      </c>
      <c r="D18" s="109">
        <f t="shared" si="1"/>
        <v>-771.3</v>
      </c>
      <c r="E18" s="83">
        <f t="shared" si="0"/>
        <v>0.22140888735790562</v>
      </c>
      <c r="F18" s="60"/>
      <c r="G18" s="86"/>
      <c r="H18" s="70"/>
    </row>
    <row r="19" spans="1:8" ht="24" customHeight="1" x14ac:dyDescent="0.2">
      <c r="A19" s="81" t="s">
        <v>353</v>
      </c>
      <c r="B19" s="82" t="s">
        <v>354</v>
      </c>
      <c r="C19" s="109">
        <f t="shared" si="1"/>
        <v>-3483.6</v>
      </c>
      <c r="D19" s="109">
        <f t="shared" si="1"/>
        <v>-771.3</v>
      </c>
      <c r="E19" s="83">
        <f t="shared" si="0"/>
        <v>0.22140888735790562</v>
      </c>
      <c r="F19" s="60"/>
      <c r="G19" s="70"/>
      <c r="H19" s="70"/>
    </row>
    <row r="20" spans="1:8" ht="24" customHeight="1" x14ac:dyDescent="0.2">
      <c r="A20" s="81" t="s">
        <v>446</v>
      </c>
      <c r="B20" s="82" t="s">
        <v>355</v>
      </c>
      <c r="C20" s="109">
        <f>-Доходы!C42</f>
        <v>-3483.6</v>
      </c>
      <c r="D20" s="109">
        <f>-Доходы!D42</f>
        <v>-771.3</v>
      </c>
      <c r="E20" s="83">
        <f t="shared" si="0"/>
        <v>0.22140888735790562</v>
      </c>
      <c r="F20" s="60"/>
      <c r="G20" s="70"/>
      <c r="H20" s="70"/>
    </row>
    <row r="21" spans="1:8" ht="24.75" customHeight="1" x14ac:dyDescent="0.2">
      <c r="A21" s="84" t="s">
        <v>451</v>
      </c>
      <c r="B21" s="85" t="s">
        <v>6</v>
      </c>
      <c r="C21" s="108">
        <f t="shared" ref="C21:D23" si="2">C22</f>
        <v>3701.9000000000005</v>
      </c>
      <c r="D21" s="108">
        <f t="shared" si="2"/>
        <v>581.19999999999993</v>
      </c>
      <c r="E21" s="75">
        <f t="shared" si="0"/>
        <v>0.15700045922364186</v>
      </c>
      <c r="F21" s="60"/>
      <c r="G21" s="70"/>
      <c r="H21" s="70"/>
    </row>
    <row r="22" spans="1:8" ht="15" customHeight="1" x14ac:dyDescent="0.2">
      <c r="A22" s="81" t="s">
        <v>356</v>
      </c>
      <c r="B22" s="82" t="s">
        <v>357</v>
      </c>
      <c r="C22" s="109">
        <f t="shared" si="2"/>
        <v>3701.9000000000005</v>
      </c>
      <c r="D22" s="109">
        <f t="shared" si="2"/>
        <v>581.19999999999993</v>
      </c>
      <c r="E22" s="83">
        <f t="shared" si="0"/>
        <v>0.15700045922364186</v>
      </c>
      <c r="F22" s="60"/>
      <c r="G22" s="70"/>
      <c r="H22" s="70"/>
    </row>
    <row r="23" spans="1:8" ht="24" customHeight="1" x14ac:dyDescent="0.2">
      <c r="A23" s="81" t="s">
        <v>358</v>
      </c>
      <c r="B23" s="82" t="s">
        <v>359</v>
      </c>
      <c r="C23" s="109">
        <f t="shared" si="2"/>
        <v>3701.9000000000005</v>
      </c>
      <c r="D23" s="109">
        <f t="shared" si="2"/>
        <v>581.19999999999993</v>
      </c>
      <c r="E23" s="83">
        <f t="shared" si="0"/>
        <v>0.15700045922364186</v>
      </c>
      <c r="F23" s="60"/>
      <c r="G23" s="70"/>
      <c r="H23" s="70"/>
    </row>
    <row r="24" spans="1:8" ht="24" customHeight="1" x14ac:dyDescent="0.2">
      <c r="A24" s="81" t="s">
        <v>445</v>
      </c>
      <c r="B24" s="82" t="s">
        <v>360</v>
      </c>
      <c r="C24" s="109">
        <f>Расходы!C5</f>
        <v>3701.9000000000005</v>
      </c>
      <c r="D24" s="109">
        <f>Расходы!D5</f>
        <v>581.19999999999993</v>
      </c>
      <c r="E24" s="83">
        <f t="shared" si="0"/>
        <v>0.15700045922364186</v>
      </c>
      <c r="F24" s="60"/>
      <c r="G24" s="70"/>
      <c r="H24" s="70"/>
    </row>
    <row r="25" spans="1:8" ht="12.95" customHeight="1" x14ac:dyDescent="0.2">
      <c r="A25" s="61"/>
      <c r="B25" s="62"/>
      <c r="C25" s="62"/>
      <c r="D25" s="62"/>
      <c r="E25" s="63"/>
      <c r="F25" s="64"/>
      <c r="G25" s="70"/>
      <c r="H25" s="70"/>
    </row>
    <row r="26" spans="1:8" hidden="1" x14ac:dyDescent="0.2">
      <c r="A26" s="87"/>
      <c r="B26" s="87"/>
      <c r="C26" s="88"/>
      <c r="D26" s="88"/>
      <c r="E26" s="88"/>
      <c r="F26" s="64" t="s">
        <v>8</v>
      </c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  <row r="29" spans="1:8" x14ac:dyDescent="0.2">
      <c r="A29" s="70"/>
      <c r="B29" s="70"/>
      <c r="C29" s="70"/>
      <c r="D29" s="70"/>
      <c r="E29" s="70"/>
      <c r="F29" s="70"/>
      <c r="G29" s="70"/>
      <c r="H29" s="70"/>
    </row>
    <row r="30" spans="1:8" x14ac:dyDescent="0.2">
      <c r="A30" s="70"/>
      <c r="B30" s="70"/>
      <c r="C30" s="70"/>
      <c r="D30" s="70"/>
      <c r="E30" s="70"/>
      <c r="F30" s="70"/>
      <c r="G30" s="70"/>
      <c r="H30" s="70"/>
    </row>
  </sheetData>
  <mergeCells count="6">
    <mergeCell ref="A1:B1"/>
    <mergeCell ref="A3:A4"/>
    <mergeCell ref="B3:B4"/>
    <mergeCell ref="E3:E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70" fitToWidth="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C746779-766F-4116-8F27-E3532ED270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Источники!Заголовки_для_печати</vt:lpstr>
      <vt:lpstr>Расходы!Заголовки_для_печати</vt:lpstr>
      <vt:lpstr>Доходы!Область_печати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Евдокимова</dc:creator>
  <cp:lastModifiedBy>user</cp:lastModifiedBy>
  <cp:lastPrinted>2022-04-18T23:35:11Z</cp:lastPrinted>
  <dcterms:created xsi:type="dcterms:W3CDTF">2017-11-09T03:13:24Z</dcterms:created>
  <dcterms:modified xsi:type="dcterms:W3CDTF">2022-04-18T23:36:10Z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C:\Users\Peresada\AppData\Local\Кейсистемс\Свод-СМАРТ\ReportManager\0503317G_20160101_3.xlsx</vt:lpwstr>
  </property>
  <property fmtid="{D5CDD505-2E9C-101B-9397-08002B2CF9AE}" pid="3" name="Report Name">
    <vt:lpwstr>C__Users_Peresada_AppData_Local_Кейсистемс_Свод-СМАРТ_ReportManager_0503317G_20160101_3.xlsx</vt:lpwstr>
  </property>
</Properties>
</file>